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date1904="1" showInkAnnotation="0" autoCompressPictures="0"/>
  <bookViews>
    <workbookView xWindow="0" yWindow="0" windowWidth="25520" windowHeight="15480" tabRatio="500" activeTab="2"/>
  </bookViews>
  <sheets>
    <sheet name="100 IP plus" sheetId="1" r:id="rId1"/>
    <sheet name="100ip nq" sheetId="2" r:id="rId2"/>
    <sheet name="qualifying" sheetId="3" r:id="rId3"/>
  </sheets>
  <externalReferences>
    <externalReference r:id="rId4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21" i="3" l="1"/>
  <c r="AN21" i="3"/>
  <c r="AP21" i="3"/>
  <c r="AO6" i="3"/>
  <c r="AN6" i="3"/>
  <c r="AP6" i="3"/>
  <c r="AO9" i="3"/>
  <c r="AN9" i="3"/>
  <c r="AP9" i="3"/>
  <c r="AO45" i="3"/>
  <c r="AN45" i="3"/>
  <c r="AP45" i="3"/>
  <c r="AO24" i="3"/>
  <c r="AN24" i="3"/>
  <c r="AP24" i="3"/>
  <c r="AO66" i="3"/>
  <c r="AN66" i="3"/>
  <c r="AP66" i="3"/>
  <c r="AO17" i="3"/>
  <c r="AN17" i="3"/>
  <c r="AP17" i="3"/>
  <c r="AO38" i="3"/>
  <c r="AN38" i="3"/>
  <c r="AP38" i="3"/>
  <c r="AO8" i="3"/>
  <c r="AN8" i="3"/>
  <c r="AP8" i="3"/>
  <c r="AO54" i="3"/>
  <c r="AN54" i="3"/>
  <c r="AP54" i="3"/>
  <c r="AO15" i="3"/>
  <c r="AN15" i="3"/>
  <c r="AP15" i="3"/>
  <c r="AO32" i="3"/>
  <c r="AN32" i="3"/>
  <c r="AP32" i="3"/>
  <c r="AO53" i="3"/>
  <c r="AN53" i="3"/>
  <c r="AP53" i="3"/>
  <c r="AO34" i="3"/>
  <c r="AN34" i="3"/>
  <c r="AP34" i="3"/>
  <c r="AO28" i="3"/>
  <c r="AN28" i="3"/>
  <c r="AP28" i="3"/>
  <c r="AO5" i="3"/>
  <c r="AN5" i="3"/>
  <c r="AP5" i="3"/>
  <c r="AO41" i="3"/>
  <c r="AN41" i="3"/>
  <c r="AP41" i="3"/>
  <c r="AO65" i="3"/>
  <c r="AN65" i="3"/>
  <c r="AP65" i="3"/>
  <c r="AO20" i="3"/>
  <c r="AN20" i="3"/>
  <c r="AP20" i="3"/>
  <c r="AO70" i="3"/>
  <c r="AN70" i="3"/>
  <c r="AP70" i="3"/>
  <c r="AO72" i="3"/>
  <c r="AN72" i="3"/>
  <c r="AP72" i="3"/>
  <c r="AO63" i="3"/>
  <c r="AN63" i="3"/>
  <c r="AP63" i="3"/>
  <c r="AO40" i="3"/>
  <c r="AN40" i="3"/>
  <c r="AP40" i="3"/>
  <c r="AO74" i="3"/>
  <c r="AN74" i="3"/>
  <c r="AP74" i="3"/>
  <c r="AO33" i="3"/>
  <c r="AN33" i="3"/>
  <c r="AP33" i="3"/>
  <c r="AO35" i="3"/>
  <c r="AN35" i="3"/>
  <c r="AP35" i="3"/>
  <c r="AO16" i="3"/>
  <c r="AN16" i="3"/>
  <c r="AP16" i="3"/>
  <c r="AO18" i="3"/>
  <c r="AN18" i="3"/>
  <c r="AP18" i="3"/>
  <c r="AO61" i="3"/>
  <c r="AN61" i="3"/>
  <c r="AP61" i="3"/>
  <c r="AO13" i="3"/>
  <c r="AN13" i="3"/>
  <c r="AP13" i="3"/>
  <c r="AO52" i="3"/>
  <c r="AN52" i="3"/>
  <c r="AP52" i="3"/>
  <c r="AO58" i="3"/>
  <c r="AN58" i="3"/>
  <c r="AP58" i="3"/>
  <c r="AO42" i="3"/>
  <c r="AN42" i="3"/>
  <c r="AP42" i="3"/>
  <c r="AO46" i="3"/>
  <c r="AN46" i="3"/>
  <c r="AP46" i="3"/>
  <c r="AO75" i="3"/>
  <c r="AN75" i="3"/>
  <c r="AP75" i="3"/>
  <c r="AO51" i="3"/>
  <c r="AN51" i="3"/>
  <c r="AP51" i="3"/>
  <c r="AO36" i="3"/>
  <c r="AN36" i="3"/>
  <c r="AP36" i="3"/>
  <c r="AO49" i="3"/>
  <c r="AN49" i="3"/>
  <c r="AP49" i="3"/>
  <c r="AO56" i="3"/>
  <c r="AN56" i="3"/>
  <c r="AP56" i="3"/>
  <c r="AO39" i="3"/>
  <c r="AN39" i="3"/>
  <c r="AP39" i="3"/>
  <c r="AO50" i="3"/>
  <c r="AN50" i="3"/>
  <c r="AP50" i="3"/>
  <c r="AO23" i="3"/>
  <c r="AN23" i="3"/>
  <c r="AP23" i="3"/>
  <c r="AO59" i="3"/>
  <c r="AN59" i="3"/>
  <c r="AP59" i="3"/>
  <c r="AO12" i="3"/>
  <c r="AN12" i="3"/>
  <c r="AP12" i="3"/>
  <c r="AO43" i="3"/>
  <c r="AN43" i="3"/>
  <c r="AP43" i="3"/>
  <c r="AO47" i="3"/>
  <c r="AN47" i="3"/>
  <c r="AP47" i="3"/>
  <c r="AO55" i="3"/>
  <c r="AN55" i="3"/>
  <c r="AP55" i="3"/>
  <c r="AO69" i="3"/>
  <c r="AN69" i="3"/>
  <c r="AP69" i="3"/>
  <c r="AO7" i="3"/>
  <c r="AN7" i="3"/>
  <c r="AP7" i="3"/>
  <c r="AO3" i="3"/>
  <c r="AN3" i="3"/>
  <c r="AP3" i="3"/>
  <c r="AO27" i="3"/>
  <c r="AN27" i="3"/>
  <c r="AP27" i="3"/>
  <c r="AO67" i="3"/>
  <c r="AN67" i="3"/>
  <c r="AP67" i="3"/>
  <c r="AO30" i="3"/>
  <c r="AN30" i="3"/>
  <c r="AP30" i="3"/>
  <c r="AO68" i="3"/>
  <c r="AN68" i="3"/>
  <c r="AP68" i="3"/>
  <c r="AO22" i="3"/>
  <c r="AN22" i="3"/>
  <c r="AP22" i="3"/>
  <c r="AO14" i="3"/>
  <c r="AN14" i="3"/>
  <c r="AP14" i="3"/>
  <c r="AO31" i="3"/>
  <c r="AN31" i="3"/>
  <c r="AP31" i="3"/>
  <c r="AO62" i="3"/>
  <c r="AN62" i="3"/>
  <c r="AP62" i="3"/>
  <c r="AO73" i="3"/>
  <c r="AN73" i="3"/>
  <c r="AP73" i="3"/>
  <c r="AO60" i="3"/>
  <c r="AN60" i="3"/>
  <c r="AP60" i="3"/>
  <c r="AO10" i="3"/>
  <c r="AN10" i="3"/>
  <c r="AP10" i="3"/>
  <c r="AO2" i="3"/>
  <c r="AN2" i="3"/>
  <c r="AP2" i="3"/>
  <c r="AO44" i="3"/>
  <c r="AN44" i="3"/>
  <c r="AP44" i="3"/>
  <c r="AO71" i="3"/>
  <c r="AN71" i="3"/>
  <c r="AP71" i="3"/>
  <c r="AO25" i="3"/>
  <c r="AN25" i="3"/>
  <c r="AP25" i="3"/>
  <c r="AO37" i="3"/>
  <c r="AN37" i="3"/>
  <c r="AP37" i="3"/>
  <c r="AO11" i="3"/>
  <c r="AN11" i="3"/>
  <c r="AP11" i="3"/>
  <c r="AO48" i="3"/>
  <c r="AN48" i="3"/>
  <c r="AP48" i="3"/>
  <c r="AO64" i="3"/>
  <c r="AN64" i="3"/>
  <c r="AP64" i="3"/>
  <c r="AO29" i="3"/>
  <c r="AN29" i="3"/>
  <c r="AP29" i="3"/>
  <c r="AO19" i="3"/>
  <c r="AN19" i="3"/>
  <c r="AP19" i="3"/>
  <c r="AO4" i="3"/>
  <c r="AN4" i="3"/>
  <c r="AP4" i="3"/>
  <c r="AO57" i="3"/>
  <c r="AN57" i="3"/>
  <c r="AP57" i="3"/>
  <c r="AO26" i="3"/>
  <c r="AN26" i="3"/>
  <c r="AP26" i="3"/>
  <c r="AS21" i="3"/>
  <c r="AR21" i="3"/>
  <c r="AQ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AS26" i="3"/>
  <c r="AR26" i="3"/>
  <c r="AQ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AS57" i="3"/>
  <c r="AR57" i="3"/>
  <c r="AQ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AS4" i="3"/>
  <c r="AR4" i="3"/>
  <c r="AQ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AS19" i="3"/>
  <c r="AR19" i="3"/>
  <c r="AQ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AS29" i="3"/>
  <c r="AR29" i="3"/>
  <c r="AQ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AS64" i="3"/>
  <c r="AR64" i="3"/>
  <c r="AQ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AS48" i="3"/>
  <c r="AR48" i="3"/>
  <c r="AQ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AS11" i="3"/>
  <c r="AR11" i="3"/>
  <c r="AQ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AS37" i="3"/>
  <c r="AR37" i="3"/>
  <c r="AQ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AS25" i="3"/>
  <c r="AR25" i="3"/>
  <c r="AQ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AS71" i="3"/>
  <c r="AR71" i="3"/>
  <c r="AQ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AS44" i="3"/>
  <c r="AR44" i="3"/>
  <c r="AQ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AS2" i="3"/>
  <c r="AR2" i="3"/>
  <c r="AQ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AS10" i="3"/>
  <c r="AR10" i="3"/>
  <c r="AQ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AS60" i="3"/>
  <c r="AR60" i="3"/>
  <c r="AQ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AS73" i="3"/>
  <c r="AR73" i="3"/>
  <c r="AQ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AS62" i="3"/>
  <c r="AR62" i="3"/>
  <c r="AQ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AS31" i="3"/>
  <c r="AR31" i="3"/>
  <c r="AQ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AS14" i="3"/>
  <c r="AR14" i="3"/>
  <c r="AQ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AS22" i="3"/>
  <c r="AR22" i="3"/>
  <c r="AQ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AS68" i="3"/>
  <c r="AR68" i="3"/>
  <c r="AQ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AS30" i="3"/>
  <c r="AR30" i="3"/>
  <c r="AQ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AS67" i="3"/>
  <c r="AR67" i="3"/>
  <c r="AQ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AS27" i="3"/>
  <c r="AR27" i="3"/>
  <c r="AQ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AS3" i="3"/>
  <c r="AR3" i="3"/>
  <c r="AQ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AS7" i="3"/>
  <c r="AR7" i="3"/>
  <c r="AQ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AS69" i="3"/>
  <c r="AR69" i="3"/>
  <c r="AQ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AS55" i="3"/>
  <c r="AR55" i="3"/>
  <c r="AQ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AS47" i="3"/>
  <c r="AR47" i="3"/>
  <c r="AQ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AS43" i="3"/>
  <c r="AR43" i="3"/>
  <c r="AQ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AS12" i="3"/>
  <c r="AR12" i="3"/>
  <c r="AQ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AS59" i="3"/>
  <c r="AR59" i="3"/>
  <c r="AQ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AS23" i="3"/>
  <c r="AR23" i="3"/>
  <c r="AQ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AS50" i="3"/>
  <c r="AR50" i="3"/>
  <c r="AQ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AS39" i="3"/>
  <c r="AR39" i="3"/>
  <c r="AQ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AS56" i="3"/>
  <c r="AR56" i="3"/>
  <c r="AQ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AS49" i="3"/>
  <c r="AR49" i="3"/>
  <c r="AQ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AS36" i="3"/>
  <c r="AR36" i="3"/>
  <c r="AQ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AS51" i="3"/>
  <c r="AR51" i="3"/>
  <c r="AQ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AS75" i="3"/>
  <c r="AR75" i="3"/>
  <c r="AQ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AS46" i="3"/>
  <c r="AR46" i="3"/>
  <c r="AQ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AS42" i="3"/>
  <c r="AR42" i="3"/>
  <c r="AQ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AS58" i="3"/>
  <c r="AR58" i="3"/>
  <c r="AQ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AS52" i="3"/>
  <c r="AR52" i="3"/>
  <c r="AQ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AS13" i="3"/>
  <c r="AR13" i="3"/>
  <c r="AQ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AS61" i="3"/>
  <c r="AR61" i="3"/>
  <c r="AQ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AS18" i="3"/>
  <c r="AR18" i="3"/>
  <c r="AQ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AS16" i="3"/>
  <c r="AR16" i="3"/>
  <c r="AQ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AS35" i="3"/>
  <c r="AR35" i="3"/>
  <c r="AQ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AS33" i="3"/>
  <c r="AR33" i="3"/>
  <c r="AQ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AS74" i="3"/>
  <c r="AR74" i="3"/>
  <c r="AQ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AS40" i="3"/>
  <c r="AR40" i="3"/>
  <c r="AQ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AS63" i="3"/>
  <c r="AR63" i="3"/>
  <c r="AQ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AS72" i="3"/>
  <c r="AR72" i="3"/>
  <c r="AQ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AS70" i="3"/>
  <c r="AR70" i="3"/>
  <c r="AQ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AS20" i="3"/>
  <c r="AR20" i="3"/>
  <c r="AQ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AS65" i="3"/>
  <c r="AR65" i="3"/>
  <c r="AQ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AS41" i="3"/>
  <c r="AR41" i="3"/>
  <c r="AQ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AS5" i="3"/>
  <c r="AR5" i="3"/>
  <c r="AQ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AS28" i="3"/>
  <c r="AR28" i="3"/>
  <c r="AQ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AS34" i="3"/>
  <c r="AR34" i="3"/>
  <c r="AQ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AS53" i="3"/>
  <c r="AR53" i="3"/>
  <c r="AQ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AS32" i="3"/>
  <c r="AR32" i="3"/>
  <c r="AQ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AS15" i="3"/>
  <c r="AR15" i="3"/>
  <c r="AQ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AS54" i="3"/>
  <c r="AR54" i="3"/>
  <c r="AQ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AS8" i="3"/>
  <c r="AR8" i="3"/>
  <c r="AQ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AS38" i="3"/>
  <c r="AR38" i="3"/>
  <c r="AQ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AS17" i="3"/>
  <c r="AR17" i="3"/>
  <c r="AQ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AS66" i="3"/>
  <c r="AR66" i="3"/>
  <c r="AQ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AS24" i="3"/>
  <c r="AR24" i="3"/>
  <c r="AQ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AS45" i="3"/>
  <c r="AR45" i="3"/>
  <c r="AQ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AS9" i="3"/>
  <c r="AR9" i="3"/>
  <c r="AQ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AS6" i="3"/>
  <c r="AR6" i="3"/>
  <c r="AQ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C4" i="2"/>
  <c r="C33" i="2"/>
  <c r="C36" i="2"/>
  <c r="C24" i="2"/>
  <c r="C14" i="2"/>
  <c r="C45" i="2"/>
  <c r="C49" i="2"/>
  <c r="C10" i="2"/>
  <c r="C23" i="2"/>
  <c r="C3" i="2"/>
  <c r="C53" i="2"/>
  <c r="C56" i="2"/>
  <c r="C31" i="2"/>
  <c r="C35" i="2"/>
  <c r="C51" i="2"/>
  <c r="C30" i="2"/>
  <c r="C25" i="2"/>
  <c r="C6" i="2"/>
  <c r="C9" i="2"/>
  <c r="C18" i="2"/>
  <c r="C57" i="2"/>
  <c r="C34" i="2"/>
  <c r="C21" i="2"/>
  <c r="C20" i="2"/>
  <c r="C47" i="2"/>
  <c r="C50" i="2"/>
  <c r="C11" i="2"/>
  <c r="C52" i="2"/>
  <c r="C15" i="2"/>
  <c r="C38" i="2"/>
  <c r="C19" i="2"/>
  <c r="C29" i="2"/>
  <c r="C40" i="2"/>
  <c r="C55" i="2"/>
  <c r="C22" i="2"/>
  <c r="C7" i="2"/>
  <c r="C32" i="2"/>
  <c r="C41" i="2"/>
  <c r="C59" i="2"/>
  <c r="C12" i="2"/>
  <c r="C8" i="2"/>
  <c r="C16" i="2"/>
  <c r="C5" i="2"/>
  <c r="C39" i="2"/>
  <c r="C46" i="2"/>
  <c r="C43" i="2"/>
  <c r="C37" i="2"/>
  <c r="C42" i="2"/>
  <c r="C48" i="2"/>
  <c r="C27" i="2"/>
  <c r="C26" i="2"/>
  <c r="C44" i="2"/>
  <c r="C17" i="2"/>
  <c r="C2" i="2"/>
  <c r="C54" i="2"/>
  <c r="C28" i="2"/>
  <c r="C58" i="2"/>
  <c r="C13" i="2"/>
  <c r="AM4" i="2"/>
  <c r="AL4" i="2"/>
  <c r="AN4" i="2"/>
  <c r="AM13" i="2"/>
  <c r="AL13" i="2"/>
  <c r="AN13" i="2"/>
  <c r="AM58" i="2"/>
  <c r="AL58" i="2"/>
  <c r="AN58" i="2"/>
  <c r="AM28" i="2"/>
  <c r="AL28" i="2"/>
  <c r="AN28" i="2"/>
  <c r="AM54" i="2"/>
  <c r="AL54" i="2"/>
  <c r="AN54" i="2"/>
  <c r="AM2" i="2"/>
  <c r="AL2" i="2"/>
  <c r="AN2" i="2"/>
  <c r="AM17" i="2"/>
  <c r="AL17" i="2"/>
  <c r="AN17" i="2"/>
  <c r="AM44" i="2"/>
  <c r="AL44" i="2"/>
  <c r="AN44" i="2"/>
  <c r="AM26" i="2"/>
  <c r="AL26" i="2"/>
  <c r="AN26" i="2"/>
  <c r="AM27" i="2"/>
  <c r="AL27" i="2"/>
  <c r="AN27" i="2"/>
  <c r="AM48" i="2"/>
  <c r="AL48" i="2"/>
  <c r="AN48" i="2"/>
  <c r="AM42" i="2"/>
  <c r="AL42" i="2"/>
  <c r="AN42" i="2"/>
  <c r="AM37" i="2"/>
  <c r="AL37" i="2"/>
  <c r="AN37" i="2"/>
  <c r="AM43" i="2"/>
  <c r="AL43" i="2"/>
  <c r="AN43" i="2"/>
  <c r="AM46" i="2"/>
  <c r="AL46" i="2"/>
  <c r="AN46" i="2"/>
  <c r="AM39" i="2"/>
  <c r="AL39" i="2"/>
  <c r="AN39" i="2"/>
  <c r="AM5" i="2"/>
  <c r="AL5" i="2"/>
  <c r="AN5" i="2"/>
  <c r="AM16" i="2"/>
  <c r="AL16" i="2"/>
  <c r="AN16" i="2"/>
  <c r="AM8" i="2"/>
  <c r="AL8" i="2"/>
  <c r="AN8" i="2"/>
  <c r="AM12" i="2"/>
  <c r="AL12" i="2"/>
  <c r="AN12" i="2"/>
  <c r="AM59" i="2"/>
  <c r="AL59" i="2"/>
  <c r="AN59" i="2"/>
  <c r="AM41" i="2"/>
  <c r="AL41" i="2"/>
  <c r="AN41" i="2"/>
  <c r="AM32" i="2"/>
  <c r="AL32" i="2"/>
  <c r="AN32" i="2"/>
  <c r="AM7" i="2"/>
  <c r="AL7" i="2"/>
  <c r="AN7" i="2"/>
  <c r="AM22" i="2"/>
  <c r="AL22" i="2"/>
  <c r="AN22" i="2"/>
  <c r="AM55" i="2"/>
  <c r="AL55" i="2"/>
  <c r="AN55" i="2"/>
  <c r="AM40" i="2"/>
  <c r="AL40" i="2"/>
  <c r="AN40" i="2"/>
  <c r="AM29" i="2"/>
  <c r="AL29" i="2"/>
  <c r="AN29" i="2"/>
  <c r="AM19" i="2"/>
  <c r="AL19" i="2"/>
  <c r="AN19" i="2"/>
  <c r="AM38" i="2"/>
  <c r="AL38" i="2"/>
  <c r="AN38" i="2"/>
  <c r="AM15" i="2"/>
  <c r="AL15" i="2"/>
  <c r="AN15" i="2"/>
  <c r="AM52" i="2"/>
  <c r="AL52" i="2"/>
  <c r="AN52" i="2"/>
  <c r="AM11" i="2"/>
  <c r="AL11" i="2"/>
  <c r="AN11" i="2"/>
  <c r="AM50" i="2"/>
  <c r="AL50" i="2"/>
  <c r="AN50" i="2"/>
  <c r="AM47" i="2"/>
  <c r="AL47" i="2"/>
  <c r="AN47" i="2"/>
  <c r="AM20" i="2"/>
  <c r="AL20" i="2"/>
  <c r="AN20" i="2"/>
  <c r="AM21" i="2"/>
  <c r="AL21" i="2"/>
  <c r="AN21" i="2"/>
  <c r="AM34" i="2"/>
  <c r="AL34" i="2"/>
  <c r="AN34" i="2"/>
  <c r="AM57" i="2"/>
  <c r="AL57" i="2"/>
  <c r="AN57" i="2"/>
  <c r="AM18" i="2"/>
  <c r="AL18" i="2"/>
  <c r="AN18" i="2"/>
  <c r="AM9" i="2"/>
  <c r="AL9" i="2"/>
  <c r="AN9" i="2"/>
  <c r="AM6" i="2"/>
  <c r="AL6" i="2"/>
  <c r="AN6" i="2"/>
  <c r="AM25" i="2"/>
  <c r="AL25" i="2"/>
  <c r="AN25" i="2"/>
  <c r="AM30" i="2"/>
  <c r="AL30" i="2"/>
  <c r="AN30" i="2"/>
  <c r="AM51" i="2"/>
  <c r="AL51" i="2"/>
  <c r="AN51" i="2"/>
  <c r="AM35" i="2"/>
  <c r="AL35" i="2"/>
  <c r="AN35" i="2"/>
  <c r="AM31" i="2"/>
  <c r="AL31" i="2"/>
  <c r="AN31" i="2"/>
  <c r="AM56" i="2"/>
  <c r="AL56" i="2"/>
  <c r="AN56" i="2"/>
  <c r="AM53" i="2"/>
  <c r="AL53" i="2"/>
  <c r="AN53" i="2"/>
  <c r="AM3" i="2"/>
  <c r="AL3" i="2"/>
  <c r="AN3" i="2"/>
  <c r="AM23" i="2"/>
  <c r="AL23" i="2"/>
  <c r="AN23" i="2"/>
  <c r="AM10" i="2"/>
  <c r="AL10" i="2"/>
  <c r="AN10" i="2"/>
  <c r="AM49" i="2"/>
  <c r="AL49" i="2"/>
  <c r="AN49" i="2"/>
  <c r="AM45" i="2"/>
  <c r="AL45" i="2"/>
  <c r="AN45" i="2"/>
  <c r="AM14" i="2"/>
  <c r="AL14" i="2"/>
  <c r="AN14" i="2"/>
  <c r="AM24" i="2"/>
  <c r="AL24" i="2"/>
  <c r="AN24" i="2"/>
  <c r="AM36" i="2"/>
  <c r="AL36" i="2"/>
  <c r="AN36" i="2"/>
  <c r="AM33" i="2"/>
  <c r="AL33" i="2"/>
  <c r="AN33" i="2"/>
  <c r="AQ4" i="2"/>
  <c r="AP4" i="2"/>
  <c r="AO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AQ33" i="2"/>
  <c r="AP33" i="2"/>
  <c r="AO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AQ36" i="2"/>
  <c r="AP36" i="2"/>
  <c r="AO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AQ24" i="2"/>
  <c r="AP24" i="2"/>
  <c r="AO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AQ14" i="2"/>
  <c r="AP14" i="2"/>
  <c r="AO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AQ45" i="2"/>
  <c r="AP45" i="2"/>
  <c r="AO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AQ49" i="2"/>
  <c r="AP49" i="2"/>
  <c r="AO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AQ10" i="2"/>
  <c r="AP10" i="2"/>
  <c r="AO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AQ23" i="2"/>
  <c r="AP23" i="2"/>
  <c r="AO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AQ3" i="2"/>
  <c r="AP3" i="2"/>
  <c r="AO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AQ53" i="2"/>
  <c r="AP53" i="2"/>
  <c r="AO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AQ56" i="2"/>
  <c r="AP56" i="2"/>
  <c r="AO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AQ31" i="2"/>
  <c r="AP31" i="2"/>
  <c r="AO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AQ35" i="2"/>
  <c r="AP35" i="2"/>
  <c r="AO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AQ51" i="2"/>
  <c r="AP51" i="2"/>
  <c r="AO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AQ30" i="2"/>
  <c r="AP30" i="2"/>
  <c r="AO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AQ25" i="2"/>
  <c r="AP25" i="2"/>
  <c r="AO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AQ6" i="2"/>
  <c r="AP6" i="2"/>
  <c r="AO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AQ9" i="2"/>
  <c r="AP9" i="2"/>
  <c r="AO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AQ18" i="2"/>
  <c r="AP18" i="2"/>
  <c r="AO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AQ57" i="2"/>
  <c r="AP57" i="2"/>
  <c r="AO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AQ34" i="2"/>
  <c r="AP34" i="2"/>
  <c r="AO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AQ21" i="2"/>
  <c r="AP21" i="2"/>
  <c r="AO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AQ20" i="2"/>
  <c r="AP20" i="2"/>
  <c r="AO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AQ47" i="2"/>
  <c r="AP47" i="2"/>
  <c r="AO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AQ50" i="2"/>
  <c r="AP50" i="2"/>
  <c r="AO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AQ11" i="2"/>
  <c r="AP11" i="2"/>
  <c r="AO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AQ52" i="2"/>
  <c r="AP52" i="2"/>
  <c r="AO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AQ15" i="2"/>
  <c r="AP15" i="2"/>
  <c r="AO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AQ38" i="2"/>
  <c r="AP38" i="2"/>
  <c r="AO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AQ19" i="2"/>
  <c r="AP19" i="2"/>
  <c r="AO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AQ29" i="2"/>
  <c r="AP29" i="2"/>
  <c r="AO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AQ40" i="2"/>
  <c r="AP40" i="2"/>
  <c r="AO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AQ55" i="2"/>
  <c r="AP55" i="2"/>
  <c r="AO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AQ22" i="2"/>
  <c r="AP22" i="2"/>
  <c r="AO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AQ7" i="2"/>
  <c r="AP7" i="2"/>
  <c r="AO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AQ32" i="2"/>
  <c r="AP32" i="2"/>
  <c r="AO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AQ41" i="2"/>
  <c r="AP41" i="2"/>
  <c r="AO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AQ59" i="2"/>
  <c r="AP59" i="2"/>
  <c r="AO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AQ12" i="2"/>
  <c r="AP12" i="2"/>
  <c r="AO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AQ8" i="2"/>
  <c r="AP8" i="2"/>
  <c r="AO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AQ16" i="2"/>
  <c r="AP16" i="2"/>
  <c r="AO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AQ5" i="2"/>
  <c r="AP5" i="2"/>
  <c r="AO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AQ39" i="2"/>
  <c r="AP39" i="2"/>
  <c r="AO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AQ46" i="2"/>
  <c r="AP46" i="2"/>
  <c r="AO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AQ43" i="2"/>
  <c r="AP43" i="2"/>
  <c r="AO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AQ37" i="2"/>
  <c r="AP37" i="2"/>
  <c r="AO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AQ42" i="2"/>
  <c r="AP42" i="2"/>
  <c r="AO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AQ48" i="2"/>
  <c r="AP48" i="2"/>
  <c r="AO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AQ27" i="2"/>
  <c r="AP27" i="2"/>
  <c r="AO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AQ26" i="2"/>
  <c r="AP26" i="2"/>
  <c r="AO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AQ44" i="2"/>
  <c r="AP44" i="2"/>
  <c r="AO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AQ17" i="2"/>
  <c r="AP17" i="2"/>
  <c r="AO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AQ2" i="2"/>
  <c r="AP2" i="2"/>
  <c r="AO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AQ54" i="2"/>
  <c r="AP54" i="2"/>
  <c r="AO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AQ28" i="2"/>
  <c r="AP28" i="2"/>
  <c r="AO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AQ58" i="2"/>
  <c r="AP58" i="2"/>
  <c r="AO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AQ13" i="2"/>
  <c r="AP13" i="2"/>
  <c r="AO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AO16" i="1"/>
  <c r="AN16" i="1"/>
  <c r="AP16" i="1"/>
  <c r="AO2" i="1"/>
  <c r="AN2" i="1"/>
  <c r="AP2" i="1"/>
  <c r="AO3" i="1"/>
  <c r="AN3" i="1"/>
  <c r="AP3" i="1"/>
  <c r="AO4" i="1"/>
  <c r="AN4" i="1"/>
  <c r="AP4" i="1"/>
  <c r="AO5" i="1"/>
  <c r="AN5" i="1"/>
  <c r="AP5" i="1"/>
  <c r="AO6" i="1"/>
  <c r="AN6" i="1"/>
  <c r="AP6" i="1"/>
  <c r="AO7" i="1"/>
  <c r="AN7" i="1"/>
  <c r="AP7" i="1"/>
  <c r="AO8" i="1"/>
  <c r="AN8" i="1"/>
  <c r="AP8" i="1"/>
  <c r="AO9" i="1"/>
  <c r="AN9" i="1"/>
  <c r="AP9" i="1"/>
  <c r="AO10" i="1"/>
  <c r="AN10" i="1"/>
  <c r="AP10" i="1"/>
  <c r="AO11" i="1"/>
  <c r="AN11" i="1"/>
  <c r="AP11" i="1"/>
  <c r="AO12" i="1"/>
  <c r="AN12" i="1"/>
  <c r="AP12" i="1"/>
  <c r="AO13" i="1"/>
  <c r="AN13" i="1"/>
  <c r="AP13" i="1"/>
  <c r="AO14" i="1"/>
  <c r="AN14" i="1"/>
  <c r="AP14" i="1"/>
  <c r="AO15" i="1"/>
  <c r="AN15" i="1"/>
  <c r="AP15" i="1"/>
  <c r="AO17" i="1"/>
  <c r="AN17" i="1"/>
  <c r="AP17" i="1"/>
  <c r="AO18" i="1"/>
  <c r="AN18" i="1"/>
  <c r="AP18" i="1"/>
  <c r="AO19" i="1"/>
  <c r="AN19" i="1"/>
  <c r="AP19" i="1"/>
  <c r="AO20" i="1"/>
  <c r="AN20" i="1"/>
  <c r="AP20" i="1"/>
  <c r="AO21" i="1"/>
  <c r="AN21" i="1"/>
  <c r="AP21" i="1"/>
  <c r="AO22" i="1"/>
  <c r="AN22" i="1"/>
  <c r="AP22" i="1"/>
  <c r="AO23" i="1"/>
  <c r="AN23" i="1"/>
  <c r="AP23" i="1"/>
  <c r="AO24" i="1"/>
  <c r="AN24" i="1"/>
  <c r="AP24" i="1"/>
  <c r="AO25" i="1"/>
  <c r="AN25" i="1"/>
  <c r="AP25" i="1"/>
  <c r="AO26" i="1"/>
  <c r="AN26" i="1"/>
  <c r="AP26" i="1"/>
  <c r="AO27" i="1"/>
  <c r="AN27" i="1"/>
  <c r="AP27" i="1"/>
  <c r="AO28" i="1"/>
  <c r="AN28" i="1"/>
  <c r="AP28" i="1"/>
  <c r="AO29" i="1"/>
  <c r="AN29" i="1"/>
  <c r="AP29" i="1"/>
  <c r="AO30" i="1"/>
  <c r="AN30" i="1"/>
  <c r="AP30" i="1"/>
  <c r="AO31" i="1"/>
  <c r="AN31" i="1"/>
  <c r="AP31" i="1"/>
  <c r="AO32" i="1"/>
  <c r="AN32" i="1"/>
  <c r="AP32" i="1"/>
  <c r="AO33" i="1"/>
  <c r="AN33" i="1"/>
  <c r="AP33" i="1"/>
  <c r="AO34" i="1"/>
  <c r="AN34" i="1"/>
  <c r="AP34" i="1"/>
  <c r="AO35" i="1"/>
  <c r="AN35" i="1"/>
  <c r="AP35" i="1"/>
  <c r="AO36" i="1"/>
  <c r="AN36" i="1"/>
  <c r="AP36" i="1"/>
  <c r="AO37" i="1"/>
  <c r="AN37" i="1"/>
  <c r="AP37" i="1"/>
  <c r="AO38" i="1"/>
  <c r="AN38" i="1"/>
  <c r="AP38" i="1"/>
  <c r="AO39" i="1"/>
  <c r="AN39" i="1"/>
  <c r="AP39" i="1"/>
  <c r="AO40" i="1"/>
  <c r="AN40" i="1"/>
  <c r="AP40" i="1"/>
  <c r="AO41" i="1"/>
  <c r="AN41" i="1"/>
  <c r="AP41" i="1"/>
  <c r="AO42" i="1"/>
  <c r="AN42" i="1"/>
  <c r="AP42" i="1"/>
  <c r="AO43" i="1"/>
  <c r="AN43" i="1"/>
  <c r="AP43" i="1"/>
  <c r="AO44" i="1"/>
  <c r="AN44" i="1"/>
  <c r="AP44" i="1"/>
  <c r="AO45" i="1"/>
  <c r="AN45" i="1"/>
  <c r="AP45" i="1"/>
  <c r="AO46" i="1"/>
  <c r="AN46" i="1"/>
  <c r="AP46" i="1"/>
  <c r="AO47" i="1"/>
  <c r="AN47" i="1"/>
  <c r="AP47" i="1"/>
  <c r="AO48" i="1"/>
  <c r="AN48" i="1"/>
  <c r="AP48" i="1"/>
  <c r="AO49" i="1"/>
  <c r="AN49" i="1"/>
  <c r="AP49" i="1"/>
  <c r="AO50" i="1"/>
  <c r="AN50" i="1"/>
  <c r="AP50" i="1"/>
  <c r="AO51" i="1"/>
  <c r="AN51" i="1"/>
  <c r="AP51" i="1"/>
  <c r="AO52" i="1"/>
  <c r="AN52" i="1"/>
  <c r="AP52" i="1"/>
  <c r="AO53" i="1"/>
  <c r="AN53" i="1"/>
  <c r="AP53" i="1"/>
  <c r="AO54" i="1"/>
  <c r="AN54" i="1"/>
  <c r="AP54" i="1"/>
  <c r="AO55" i="1"/>
  <c r="AN55" i="1"/>
  <c r="AP55" i="1"/>
  <c r="AO56" i="1"/>
  <c r="AN56" i="1"/>
  <c r="AP56" i="1"/>
  <c r="AO57" i="1"/>
  <c r="AN57" i="1"/>
  <c r="AP57" i="1"/>
  <c r="AO58" i="1"/>
  <c r="AN58" i="1"/>
  <c r="AP58" i="1"/>
  <c r="AO59" i="1"/>
  <c r="AN59" i="1"/>
  <c r="AP59" i="1"/>
  <c r="AO60" i="1"/>
  <c r="AN60" i="1"/>
  <c r="AP60" i="1"/>
  <c r="AO61" i="1"/>
  <c r="AN61" i="1"/>
  <c r="AP61" i="1"/>
  <c r="AO62" i="1"/>
  <c r="AN62" i="1"/>
  <c r="AP62" i="1"/>
  <c r="AO63" i="1"/>
  <c r="AN63" i="1"/>
  <c r="AP63" i="1"/>
  <c r="AO64" i="1"/>
  <c r="AN64" i="1"/>
  <c r="AP64" i="1"/>
  <c r="AO65" i="1"/>
  <c r="AN65" i="1"/>
  <c r="AP65" i="1"/>
  <c r="AO66" i="1"/>
  <c r="AN66" i="1"/>
  <c r="AP66" i="1"/>
  <c r="AO67" i="1"/>
  <c r="AN67" i="1"/>
  <c r="AP67" i="1"/>
  <c r="AO68" i="1"/>
  <c r="AN68" i="1"/>
  <c r="AP68" i="1"/>
  <c r="AO69" i="1"/>
  <c r="AN69" i="1"/>
  <c r="AP69" i="1"/>
  <c r="AO70" i="1"/>
  <c r="AN70" i="1"/>
  <c r="AP70" i="1"/>
  <c r="AO71" i="1"/>
  <c r="AN71" i="1"/>
  <c r="AP71" i="1"/>
  <c r="AO72" i="1"/>
  <c r="AN72" i="1"/>
  <c r="AP72" i="1"/>
  <c r="AO73" i="1"/>
  <c r="AN73" i="1"/>
  <c r="AP73" i="1"/>
  <c r="AO74" i="1"/>
  <c r="AN74" i="1"/>
  <c r="AP74" i="1"/>
  <c r="AO75" i="1"/>
  <c r="AN75" i="1"/>
  <c r="AP75" i="1"/>
  <c r="AO76" i="1"/>
  <c r="AN76" i="1"/>
  <c r="AP76" i="1"/>
  <c r="AO77" i="1"/>
  <c r="AN77" i="1"/>
  <c r="AP77" i="1"/>
  <c r="AO78" i="1"/>
  <c r="AN78" i="1"/>
  <c r="AP78" i="1"/>
  <c r="AO79" i="1"/>
  <c r="AN79" i="1"/>
  <c r="AP79" i="1"/>
  <c r="AO80" i="1"/>
  <c r="AN80" i="1"/>
  <c r="AP80" i="1"/>
  <c r="AO81" i="1"/>
  <c r="AN81" i="1"/>
  <c r="AP81" i="1"/>
  <c r="AO82" i="1"/>
  <c r="AN82" i="1"/>
  <c r="AP82" i="1"/>
  <c r="AO83" i="1"/>
  <c r="AN83" i="1"/>
  <c r="AP83" i="1"/>
  <c r="AO84" i="1"/>
  <c r="AN84" i="1"/>
  <c r="AP84" i="1"/>
  <c r="AO85" i="1"/>
  <c r="AN85" i="1"/>
  <c r="AP85" i="1"/>
  <c r="AO86" i="1"/>
  <c r="AN86" i="1"/>
  <c r="AP86" i="1"/>
  <c r="AO87" i="1"/>
  <c r="AN87" i="1"/>
  <c r="AP87" i="1"/>
  <c r="AO88" i="1"/>
  <c r="AN88" i="1"/>
  <c r="AP88" i="1"/>
  <c r="AO89" i="1"/>
  <c r="AN89" i="1"/>
  <c r="AP89" i="1"/>
  <c r="AO90" i="1"/>
  <c r="AN90" i="1"/>
  <c r="AP90" i="1"/>
  <c r="AO91" i="1"/>
  <c r="AN91" i="1"/>
  <c r="AP91" i="1"/>
  <c r="AO92" i="1"/>
  <c r="AN92" i="1"/>
  <c r="AP92" i="1"/>
  <c r="AO93" i="1"/>
  <c r="AN93" i="1"/>
  <c r="AP93" i="1"/>
  <c r="AO94" i="1"/>
  <c r="AN94" i="1"/>
  <c r="AP94" i="1"/>
  <c r="AO95" i="1"/>
  <c r="AN95" i="1"/>
  <c r="AP95" i="1"/>
  <c r="AO96" i="1"/>
  <c r="AN96" i="1"/>
  <c r="AP96" i="1"/>
  <c r="AO97" i="1"/>
  <c r="AN97" i="1"/>
  <c r="AP97" i="1"/>
  <c r="AO98" i="1"/>
  <c r="AN98" i="1"/>
  <c r="AP98" i="1"/>
  <c r="AO99" i="1"/>
  <c r="AN99" i="1"/>
  <c r="AP99" i="1"/>
  <c r="AO100" i="1"/>
  <c r="AN100" i="1"/>
  <c r="AP100" i="1"/>
  <c r="AO101" i="1"/>
  <c r="AN101" i="1"/>
  <c r="AP101" i="1"/>
  <c r="AO102" i="1"/>
  <c r="AN102" i="1"/>
  <c r="AP102" i="1"/>
  <c r="AO103" i="1"/>
  <c r="AN103" i="1"/>
  <c r="AP103" i="1"/>
  <c r="AO104" i="1"/>
  <c r="AN104" i="1"/>
  <c r="AP104" i="1"/>
  <c r="AO105" i="1"/>
  <c r="AN105" i="1"/>
  <c r="AP105" i="1"/>
  <c r="AO106" i="1"/>
  <c r="AN106" i="1"/>
  <c r="AP106" i="1"/>
  <c r="AO107" i="1"/>
  <c r="AN107" i="1"/>
  <c r="AP107" i="1"/>
  <c r="AO108" i="1"/>
  <c r="AN108" i="1"/>
  <c r="AP108" i="1"/>
  <c r="AO109" i="1"/>
  <c r="AN109" i="1"/>
  <c r="AP109" i="1"/>
  <c r="AO110" i="1"/>
  <c r="AN110" i="1"/>
  <c r="AP110" i="1"/>
  <c r="AO111" i="1"/>
  <c r="AN111" i="1"/>
  <c r="AP111" i="1"/>
  <c r="AO112" i="1"/>
  <c r="AN112" i="1"/>
  <c r="AP112" i="1"/>
  <c r="AO113" i="1"/>
  <c r="AN113" i="1"/>
  <c r="AP113" i="1"/>
  <c r="AO114" i="1"/>
  <c r="AN114" i="1"/>
  <c r="AP114" i="1"/>
  <c r="AO115" i="1"/>
  <c r="AN115" i="1"/>
  <c r="AP115" i="1"/>
  <c r="AO116" i="1"/>
  <c r="AN116" i="1"/>
  <c r="AP116" i="1"/>
  <c r="AO117" i="1"/>
  <c r="AN117" i="1"/>
  <c r="AP117" i="1"/>
  <c r="AO118" i="1"/>
  <c r="AN118" i="1"/>
  <c r="AP118" i="1"/>
  <c r="AO119" i="1"/>
  <c r="AN119" i="1"/>
  <c r="AP119" i="1"/>
  <c r="AO120" i="1"/>
  <c r="AN120" i="1"/>
  <c r="AP120" i="1"/>
  <c r="AO121" i="1"/>
  <c r="AN121" i="1"/>
  <c r="AP121" i="1"/>
  <c r="AO122" i="1"/>
  <c r="AN122" i="1"/>
  <c r="AP122" i="1"/>
  <c r="AO123" i="1"/>
  <c r="AN123" i="1"/>
  <c r="AP123" i="1"/>
  <c r="AO124" i="1"/>
  <c r="AN124" i="1"/>
  <c r="AP124" i="1"/>
  <c r="AO125" i="1"/>
  <c r="AN125" i="1"/>
  <c r="AP125" i="1"/>
  <c r="AO126" i="1"/>
  <c r="AN126" i="1"/>
  <c r="AP126" i="1"/>
  <c r="AO127" i="1"/>
  <c r="AN127" i="1"/>
  <c r="AP127" i="1"/>
  <c r="AO128" i="1"/>
  <c r="AN128" i="1"/>
  <c r="AP128" i="1"/>
  <c r="AO129" i="1"/>
  <c r="AN129" i="1"/>
  <c r="AP129" i="1"/>
  <c r="AO130" i="1"/>
  <c r="AN130" i="1"/>
  <c r="AP130" i="1"/>
  <c r="AO131" i="1"/>
  <c r="AN131" i="1"/>
  <c r="AP131" i="1"/>
  <c r="AO132" i="1"/>
  <c r="AN132" i="1"/>
  <c r="AP132" i="1"/>
  <c r="AO133" i="1"/>
  <c r="AN133" i="1"/>
  <c r="AP133" i="1"/>
  <c r="AS16" i="1"/>
  <c r="AR16" i="1"/>
  <c r="AQ16" i="1"/>
  <c r="AS93" i="1"/>
  <c r="AR93" i="1"/>
  <c r="AQ93" i="1"/>
  <c r="AS6" i="1"/>
  <c r="AR6" i="1"/>
  <c r="AQ6" i="1"/>
  <c r="AS97" i="1"/>
  <c r="AR97" i="1"/>
  <c r="AQ97" i="1"/>
  <c r="AS9" i="1"/>
  <c r="AR9" i="1"/>
  <c r="AQ9" i="1"/>
  <c r="AS73" i="1"/>
  <c r="AR73" i="1"/>
  <c r="AQ73" i="1"/>
  <c r="AS61" i="1"/>
  <c r="AR61" i="1"/>
  <c r="AQ61" i="1"/>
  <c r="AS28" i="1"/>
  <c r="AR28" i="1"/>
  <c r="AQ28" i="1"/>
  <c r="AS52" i="1"/>
  <c r="AR52" i="1"/>
  <c r="AQ52" i="1"/>
  <c r="AS102" i="1"/>
  <c r="AR102" i="1"/>
  <c r="AQ102" i="1"/>
  <c r="AS111" i="1"/>
  <c r="AR111" i="1"/>
  <c r="AQ111" i="1"/>
  <c r="AS120" i="1"/>
  <c r="AR120" i="1"/>
  <c r="AQ120" i="1"/>
  <c r="AS21" i="1"/>
  <c r="AR21" i="1"/>
  <c r="AQ21" i="1"/>
  <c r="AS50" i="1"/>
  <c r="AR50" i="1"/>
  <c r="AQ50" i="1"/>
  <c r="AS8" i="1"/>
  <c r="AR8" i="1"/>
  <c r="AQ8" i="1"/>
  <c r="AS37" i="1"/>
  <c r="AR37" i="1"/>
  <c r="AQ37" i="1"/>
  <c r="AS78" i="1"/>
  <c r="AR78" i="1"/>
  <c r="AQ78" i="1"/>
  <c r="AS19" i="1"/>
  <c r="AR19" i="1"/>
  <c r="AQ19" i="1"/>
  <c r="AS42" i="1"/>
  <c r="AR42" i="1"/>
  <c r="AQ42" i="1"/>
  <c r="AS71" i="1"/>
  <c r="AR71" i="1"/>
  <c r="AQ71" i="1"/>
  <c r="AS76" i="1"/>
  <c r="AR76" i="1"/>
  <c r="AQ76" i="1"/>
  <c r="AS44" i="1"/>
  <c r="AR44" i="1"/>
  <c r="AQ44" i="1"/>
  <c r="AS35" i="1"/>
  <c r="AR35" i="1"/>
  <c r="AQ35" i="1"/>
  <c r="AS5" i="1"/>
  <c r="AR5" i="1"/>
  <c r="AQ5" i="1"/>
  <c r="AS55" i="1"/>
  <c r="AR55" i="1"/>
  <c r="AQ55" i="1"/>
  <c r="AS101" i="1"/>
  <c r="AR101" i="1"/>
  <c r="AQ101" i="1"/>
  <c r="AS14" i="1"/>
  <c r="AR14" i="1"/>
  <c r="AQ14" i="1"/>
  <c r="AS124" i="1"/>
  <c r="AR124" i="1"/>
  <c r="AQ124" i="1"/>
  <c r="AS130" i="1"/>
  <c r="AR130" i="1"/>
  <c r="AQ130" i="1"/>
  <c r="AS24" i="1"/>
  <c r="AR24" i="1"/>
  <c r="AQ24" i="1"/>
  <c r="AS116" i="1"/>
  <c r="AR116" i="1"/>
  <c r="AQ116" i="1"/>
  <c r="AS118" i="1"/>
  <c r="AR118" i="1"/>
  <c r="AQ118" i="1"/>
  <c r="AS98" i="1"/>
  <c r="AR98" i="1"/>
  <c r="AQ98" i="1"/>
  <c r="AS89" i="1"/>
  <c r="AR89" i="1"/>
  <c r="AQ89" i="1"/>
  <c r="AS54" i="1"/>
  <c r="AR54" i="1"/>
  <c r="AQ54" i="1"/>
  <c r="AS127" i="1"/>
  <c r="AR127" i="1"/>
  <c r="AQ127" i="1"/>
  <c r="AS96" i="1"/>
  <c r="AR96" i="1"/>
  <c r="AQ96" i="1"/>
  <c r="AS43" i="1"/>
  <c r="AR43" i="1"/>
  <c r="AQ43" i="1"/>
  <c r="AS45" i="1"/>
  <c r="AR45" i="1"/>
  <c r="AQ45" i="1"/>
  <c r="AS122" i="1"/>
  <c r="AR122" i="1"/>
  <c r="AQ122" i="1"/>
  <c r="AS88" i="1"/>
  <c r="AR88" i="1"/>
  <c r="AQ88" i="1"/>
  <c r="AS77" i="1"/>
  <c r="AR77" i="1"/>
  <c r="AQ77" i="1"/>
  <c r="AS20" i="1"/>
  <c r="AR20" i="1"/>
  <c r="AQ20" i="1"/>
  <c r="AS30" i="1"/>
  <c r="AR30" i="1"/>
  <c r="AQ30" i="1"/>
  <c r="AS22" i="1"/>
  <c r="AR22" i="1"/>
  <c r="AQ22" i="1"/>
  <c r="AS91" i="1"/>
  <c r="AR91" i="1"/>
  <c r="AQ91" i="1"/>
  <c r="AS15" i="1"/>
  <c r="AR15" i="1"/>
  <c r="AQ15" i="1"/>
  <c r="AS36" i="1"/>
  <c r="AR36" i="1"/>
  <c r="AQ36" i="1"/>
  <c r="AS75" i="1"/>
  <c r="AR75" i="1"/>
  <c r="AQ75" i="1"/>
  <c r="AS86" i="1"/>
  <c r="AR86" i="1"/>
  <c r="AQ86" i="1"/>
  <c r="AS62" i="1"/>
  <c r="AR62" i="1"/>
  <c r="AQ62" i="1"/>
  <c r="AS131" i="1"/>
  <c r="AR131" i="1"/>
  <c r="AQ131" i="1"/>
  <c r="AS56" i="1"/>
  <c r="AR56" i="1"/>
  <c r="AQ56" i="1"/>
  <c r="AS63" i="1"/>
  <c r="AR63" i="1"/>
  <c r="AQ63" i="1"/>
  <c r="AS128" i="1"/>
  <c r="AR128" i="1"/>
  <c r="AQ128" i="1"/>
  <c r="AS94" i="1"/>
  <c r="AR94" i="1"/>
  <c r="AQ94" i="1"/>
  <c r="AS74" i="1"/>
  <c r="AR74" i="1"/>
  <c r="AQ74" i="1"/>
  <c r="AS46" i="1"/>
  <c r="AR46" i="1"/>
  <c r="AQ46" i="1"/>
  <c r="AS70" i="1"/>
  <c r="AR70" i="1"/>
  <c r="AQ70" i="1"/>
  <c r="AS66" i="1"/>
  <c r="AR66" i="1"/>
  <c r="AQ66" i="1"/>
  <c r="AS65" i="1"/>
  <c r="AR65" i="1"/>
  <c r="AQ65" i="1"/>
  <c r="AS82" i="1"/>
  <c r="AR82" i="1"/>
  <c r="AQ82" i="1"/>
  <c r="AS51" i="1"/>
  <c r="AR51" i="1"/>
  <c r="AQ51" i="1"/>
  <c r="AS114" i="1"/>
  <c r="AR114" i="1"/>
  <c r="AQ114" i="1"/>
  <c r="AS121" i="1"/>
  <c r="AR121" i="1"/>
  <c r="AQ121" i="1"/>
  <c r="AS72" i="1"/>
  <c r="AR72" i="1"/>
  <c r="AQ72" i="1"/>
  <c r="AS41" i="1"/>
  <c r="AR41" i="1"/>
  <c r="AQ41" i="1"/>
  <c r="AS123" i="1"/>
  <c r="AR123" i="1"/>
  <c r="AQ123" i="1"/>
  <c r="AS53" i="1"/>
  <c r="AR53" i="1"/>
  <c r="AQ53" i="1"/>
  <c r="AS103" i="1"/>
  <c r="AR103" i="1"/>
  <c r="AQ103" i="1"/>
  <c r="AS27" i="1"/>
  <c r="AR27" i="1"/>
  <c r="AQ27" i="1"/>
  <c r="AS87" i="1"/>
  <c r="AR87" i="1"/>
  <c r="AQ87" i="1"/>
  <c r="AS64" i="1"/>
  <c r="AR64" i="1"/>
  <c r="AQ64" i="1"/>
  <c r="AS13" i="1"/>
  <c r="AR13" i="1"/>
  <c r="AQ13" i="1"/>
  <c r="AS84" i="1"/>
  <c r="AR84" i="1"/>
  <c r="AQ84" i="1"/>
  <c r="AS105" i="1"/>
  <c r="AR105" i="1"/>
  <c r="AQ105" i="1"/>
  <c r="AS58" i="1"/>
  <c r="AR58" i="1"/>
  <c r="AQ58" i="1"/>
  <c r="AS129" i="1"/>
  <c r="AR129" i="1"/>
  <c r="AQ129" i="1"/>
  <c r="AS69" i="1"/>
  <c r="AR69" i="1"/>
  <c r="AQ69" i="1"/>
  <c r="AS31" i="1"/>
  <c r="AR31" i="1"/>
  <c r="AQ31" i="1"/>
  <c r="AS92" i="1"/>
  <c r="AR92" i="1"/>
  <c r="AQ92" i="1"/>
  <c r="AS67" i="1"/>
  <c r="AR67" i="1"/>
  <c r="AQ67" i="1"/>
  <c r="AS80" i="1"/>
  <c r="AR80" i="1"/>
  <c r="AQ80" i="1"/>
  <c r="AS106" i="1"/>
  <c r="AR106" i="1"/>
  <c r="AQ106" i="1"/>
  <c r="AS133" i="1"/>
  <c r="AR133" i="1"/>
  <c r="AQ133" i="1"/>
  <c r="AS115" i="1"/>
  <c r="AR115" i="1"/>
  <c r="AQ115" i="1"/>
  <c r="AS48" i="1"/>
  <c r="AR48" i="1"/>
  <c r="AQ48" i="1"/>
  <c r="AS7" i="1"/>
  <c r="AR7" i="1"/>
  <c r="AQ7" i="1"/>
  <c r="AS33" i="1"/>
  <c r="AR33" i="1"/>
  <c r="AQ33" i="1"/>
  <c r="AS59" i="1"/>
  <c r="AR59" i="1"/>
  <c r="AQ59" i="1"/>
  <c r="AS3" i="1"/>
  <c r="AR3" i="1"/>
  <c r="AQ3" i="1"/>
  <c r="AS17" i="1"/>
  <c r="AR17" i="1"/>
  <c r="AQ17" i="1"/>
  <c r="AS34" i="1"/>
  <c r="AR34" i="1"/>
  <c r="AQ34" i="1"/>
  <c r="AS110" i="1"/>
  <c r="AR110" i="1"/>
  <c r="AQ110" i="1"/>
  <c r="AS39" i="1"/>
  <c r="AR39" i="1"/>
  <c r="AQ39" i="1"/>
  <c r="AS112" i="1"/>
  <c r="AR112" i="1"/>
  <c r="AQ112" i="1"/>
  <c r="AS26" i="1"/>
  <c r="AR26" i="1"/>
  <c r="AQ26" i="1"/>
  <c r="AS104" i="1"/>
  <c r="AR104" i="1"/>
  <c r="AQ104" i="1"/>
  <c r="AS113" i="1"/>
  <c r="AR113" i="1"/>
  <c r="AQ113" i="1"/>
  <c r="AS108" i="1"/>
  <c r="AR108" i="1"/>
  <c r="AQ108" i="1"/>
  <c r="AS100" i="1"/>
  <c r="AR100" i="1"/>
  <c r="AQ100" i="1"/>
  <c r="AS107" i="1"/>
  <c r="AR107" i="1"/>
  <c r="AQ107" i="1"/>
  <c r="AS18" i="1"/>
  <c r="AR18" i="1"/>
  <c r="AQ18" i="1"/>
  <c r="AS119" i="1"/>
  <c r="AR119" i="1"/>
  <c r="AQ119" i="1"/>
  <c r="AS40" i="1"/>
  <c r="AR40" i="1"/>
  <c r="AQ40" i="1"/>
  <c r="AS81" i="1"/>
  <c r="AR81" i="1"/>
  <c r="AQ81" i="1"/>
  <c r="AS95" i="1"/>
  <c r="AR95" i="1"/>
  <c r="AQ95" i="1"/>
  <c r="AS79" i="1"/>
  <c r="AR79" i="1"/>
  <c r="AQ79" i="1"/>
  <c r="AS109" i="1"/>
  <c r="AR109" i="1"/>
  <c r="AQ109" i="1"/>
  <c r="AS126" i="1"/>
  <c r="AR126" i="1"/>
  <c r="AQ126" i="1"/>
  <c r="AS90" i="1"/>
  <c r="AR90" i="1"/>
  <c r="AQ90" i="1"/>
  <c r="AS10" i="1"/>
  <c r="AR10" i="1"/>
  <c r="AQ10" i="1"/>
  <c r="AS60" i="1"/>
  <c r="AR60" i="1"/>
  <c r="AQ60" i="1"/>
  <c r="AS2" i="1"/>
  <c r="AR2" i="1"/>
  <c r="AQ2" i="1"/>
  <c r="AS57" i="1"/>
  <c r="AR57" i="1"/>
  <c r="AQ57" i="1"/>
  <c r="AS117" i="1"/>
  <c r="AR117" i="1"/>
  <c r="AQ117" i="1"/>
  <c r="AS12" i="1"/>
  <c r="AR12" i="1"/>
  <c r="AQ12" i="1"/>
  <c r="AS29" i="1"/>
  <c r="AR29" i="1"/>
  <c r="AQ29" i="1"/>
  <c r="AS125" i="1"/>
  <c r="AR125" i="1"/>
  <c r="AQ125" i="1"/>
  <c r="AS83" i="1"/>
  <c r="AR83" i="1"/>
  <c r="AQ83" i="1"/>
  <c r="AS132" i="1"/>
  <c r="AR132" i="1"/>
  <c r="AQ132" i="1"/>
  <c r="AS47" i="1"/>
  <c r="AR47" i="1"/>
  <c r="AQ47" i="1"/>
  <c r="AS11" i="1"/>
  <c r="AR11" i="1"/>
  <c r="AQ11" i="1"/>
  <c r="AS68" i="1"/>
  <c r="AR68" i="1"/>
  <c r="AQ68" i="1"/>
  <c r="AS99" i="1"/>
  <c r="AR99" i="1"/>
  <c r="AQ99" i="1"/>
  <c r="AS38" i="1"/>
  <c r="AR38" i="1"/>
  <c r="AQ38" i="1"/>
  <c r="AS23" i="1"/>
  <c r="AR23" i="1"/>
  <c r="AQ23" i="1"/>
  <c r="AS49" i="1"/>
  <c r="AR49" i="1"/>
  <c r="AQ49" i="1"/>
  <c r="AS4" i="1"/>
  <c r="AR4" i="1"/>
  <c r="AQ4" i="1"/>
  <c r="AS85" i="1"/>
  <c r="AR85" i="1"/>
  <c r="AQ85" i="1"/>
  <c r="AS32" i="1"/>
  <c r="AR32" i="1"/>
  <c r="AQ32" i="1"/>
  <c r="AS25" i="1"/>
  <c r="AR25" i="1"/>
  <c r="AQ25" i="1"/>
  <c r="AS140" i="1"/>
  <c r="AR140" i="1"/>
  <c r="AQ140" i="1"/>
  <c r="AP140" i="1"/>
  <c r="AO140" i="1"/>
  <c r="AN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AS139" i="1"/>
  <c r="AR139" i="1"/>
  <c r="AQ139" i="1"/>
  <c r="AP139" i="1"/>
  <c r="AO139" i="1"/>
  <c r="AN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AS138" i="1"/>
  <c r="AR138" i="1"/>
  <c r="AQ138" i="1"/>
  <c r="AP138" i="1"/>
  <c r="AO138" i="1"/>
  <c r="AN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AS137" i="1"/>
  <c r="AR137" i="1"/>
  <c r="AQ137" i="1"/>
  <c r="AP137" i="1"/>
  <c r="AO137" i="1"/>
  <c r="AN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AS136" i="1"/>
  <c r="AR136" i="1"/>
  <c r="AQ136" i="1"/>
  <c r="AP136" i="1"/>
  <c r="AO136" i="1"/>
  <c r="AN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AS135" i="1"/>
  <c r="AR135" i="1"/>
  <c r="AQ135" i="1"/>
  <c r="AP135" i="1"/>
  <c r="AO135" i="1"/>
  <c r="AN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D136" i="1"/>
  <c r="D137" i="1"/>
  <c r="D138" i="1"/>
  <c r="D139" i="1"/>
  <c r="D140" i="1"/>
  <c r="D135" i="1"/>
  <c r="D61" i="2"/>
  <c r="D62" i="2"/>
  <c r="D63" i="2"/>
  <c r="D64" i="2"/>
  <c r="D65" i="2"/>
  <c r="D66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</calcChain>
</file>

<file path=xl/sharedStrings.xml><?xml version="1.0" encoding="utf-8"?>
<sst xmlns="http://schemas.openxmlformats.org/spreadsheetml/2006/main" count="621" uniqueCount="197">
  <si>
    <t>ï»¿"Name"</t>
  </si>
  <si>
    <t>Team</t>
  </si>
  <si>
    <t>K/9</t>
  </si>
  <si>
    <t>BB/9</t>
  </si>
  <si>
    <t>K/BB</t>
  </si>
  <si>
    <t>HR/9</t>
  </si>
  <si>
    <t>K%</t>
  </si>
  <si>
    <t>BB%</t>
  </si>
  <si>
    <t>K-BB%</t>
  </si>
  <si>
    <t>AVG</t>
  </si>
  <si>
    <t>WHIP</t>
  </si>
  <si>
    <t>BABIP</t>
  </si>
  <si>
    <t>ERA</t>
  </si>
  <si>
    <t>FIP</t>
  </si>
  <si>
    <t>E-F</t>
  </si>
  <si>
    <t>xFIP</t>
  </si>
  <si>
    <t>SIERA</t>
  </si>
  <si>
    <t>WAR</t>
  </si>
  <si>
    <t>tERA</t>
  </si>
  <si>
    <t>playerid</t>
  </si>
  <si>
    <t>Clay Buchholz</t>
  </si>
  <si>
    <t>Red Sox</t>
  </si>
  <si>
    <t>Clayton Kershaw</t>
  </si>
  <si>
    <t>Dodgers</t>
  </si>
  <si>
    <t>Jose Fernandez</t>
  </si>
  <si>
    <t>Marlins</t>
  </si>
  <si>
    <t>Mets</t>
  </si>
  <si>
    <t>Anibal Sanchez</t>
  </si>
  <si>
    <t>Tigers</t>
  </si>
  <si>
    <t>Zack Greinke</t>
  </si>
  <si>
    <t>Bartolo Colon</t>
  </si>
  <si>
    <t>Athletics</t>
  </si>
  <si>
    <t>Hisashi Iwakuma</t>
  </si>
  <si>
    <t>Mariners</t>
  </si>
  <si>
    <t>Joe Kelly</t>
  </si>
  <si>
    <t>Cardinals</t>
  </si>
  <si>
    <t>Alex Cobb</t>
  </si>
  <si>
    <t>Rays</t>
  </si>
  <si>
    <t>Madison Bumgarner</t>
  </si>
  <si>
    <t>Giants</t>
  </si>
  <si>
    <t>Yu Darvish</t>
  </si>
  <si>
    <t>Rangers</t>
  </si>
  <si>
    <t>Cliff Lee</t>
  </si>
  <si>
    <t>Phillies</t>
  </si>
  <si>
    <t>Max Scherzer</t>
  </si>
  <si>
    <t>Tony Cingrani</t>
  </si>
  <si>
    <t>Reds</t>
  </si>
  <si>
    <t>Adam Wainwright</t>
  </si>
  <si>
    <t>Stephen Strasburg</t>
  </si>
  <si>
    <t>Nationals</t>
  </si>
  <si>
    <t>Hyun-Jin Ryu</t>
  </si>
  <si>
    <t>Francisco Liriano</t>
  </si>
  <si>
    <t>Pirates</t>
  </si>
  <si>
    <t>Felix Hernandez</t>
  </si>
  <si>
    <t>Shelby Miller</t>
  </si>
  <si>
    <t>Chris Sale</t>
  </si>
  <si>
    <t>White Sox</t>
  </si>
  <si>
    <t>Andrew Cashner</t>
  </si>
  <si>
    <t>Padres</t>
  </si>
  <si>
    <t>Ivan Nova</t>
  </si>
  <si>
    <t>Yankees</t>
  </si>
  <si>
    <t>Travis Wood</t>
  </si>
  <si>
    <t>Cubs</t>
  </si>
  <si>
    <t>Alexi Ogando</t>
  </si>
  <si>
    <t>Braves</t>
  </si>
  <si>
    <t>James Shields</t>
  </si>
  <si>
    <t>Royals</t>
  </si>
  <si>
    <t>Tyler Chatwood</t>
  </si>
  <si>
    <t>Rockies</t>
  </si>
  <si>
    <t>Mat Latos</t>
  </si>
  <si>
    <t>Tyson Ross</t>
  </si>
  <si>
    <t>Julio Teheran</t>
  </si>
  <si>
    <t>Mike Minor</t>
  </si>
  <si>
    <t>Chris Archer</t>
  </si>
  <si>
    <t>Gerrit Cole</t>
  </si>
  <si>
    <t>Ervin Santana</t>
  </si>
  <si>
    <t>Jordan Zimmermann</t>
  </si>
  <si>
    <t>Charlie Morton</t>
  </si>
  <si>
    <t>Jered Weaver</t>
  </si>
  <si>
    <t>Angels</t>
  </si>
  <si>
    <t>Bruce Chen</t>
  </si>
  <si>
    <t>Matt Moore</t>
  </si>
  <si>
    <t>A.J. Burnett</t>
  </si>
  <si>
    <t>Ubaldo Jimenez</t>
  </si>
  <si>
    <t>Indians</t>
  </si>
  <si>
    <t>Hiroki Kuroda</t>
  </si>
  <si>
    <t>David Price</t>
  </si>
  <si>
    <t>Kyle Lohse</t>
  </si>
  <si>
    <t>Brewers</t>
  </si>
  <si>
    <t>Gio Gonzalez</t>
  </si>
  <si>
    <t>Mike Leake</t>
  </si>
  <si>
    <t>Nathan Eovaldi</t>
  </si>
  <si>
    <t>C.J. Wilson</t>
  </si>
  <si>
    <t>Diamondbacks</t>
  </si>
  <si>
    <t>Zack Wheeler</t>
  </si>
  <si>
    <t>Derek Holland</t>
  </si>
  <si>
    <t>Justin Masterson</t>
  </si>
  <si>
    <t>Justin Verlander</t>
  </si>
  <si>
    <t>Jhoulys Chacin</t>
  </si>
  <si>
    <t>Homer Bailey</t>
  </si>
  <si>
    <t>Jorge de la Rosa</t>
  </si>
  <si>
    <t>Jose Quintana</t>
  </si>
  <si>
    <t>Jeff Locke</t>
  </si>
  <si>
    <t>John Lackey</t>
  </si>
  <si>
    <t>Wade Miley</t>
  </si>
  <si>
    <t>Hector Santiago</t>
  </si>
  <si>
    <t>Henderson Alvarez</t>
  </si>
  <si>
    <t>Cole Hamels</t>
  </si>
  <si>
    <t>Dillon Gee</t>
  </si>
  <si>
    <t>Martin Perez</t>
  </si>
  <si>
    <t>Doug Fister</t>
  </si>
  <si>
    <t>Ricky Nolasco</t>
  </si>
  <si>
    <t>- - -</t>
  </si>
  <si>
    <t>Chris Tillman</t>
  </si>
  <si>
    <t>Orioles</t>
  </si>
  <si>
    <t>Jon Niese</t>
  </si>
  <si>
    <t>Jacob Turner</t>
  </si>
  <si>
    <t>Zach McAllister</t>
  </si>
  <si>
    <t>Jon Lester</t>
  </si>
  <si>
    <t>Miguel Gonzalez</t>
  </si>
  <si>
    <t>Bronson Arroyo</t>
  </si>
  <si>
    <t>Matt Garza</t>
  </si>
  <si>
    <t>Samuel Deduno</t>
  </si>
  <si>
    <t>Twins</t>
  </si>
  <si>
    <t>Corey Kluber</t>
  </si>
  <si>
    <t>Scott Feldman</t>
  </si>
  <si>
    <t>Marco Estrada</t>
  </si>
  <si>
    <t>Eric Stults</t>
  </si>
  <si>
    <t>Dan Straily</t>
  </si>
  <si>
    <t>Lance Lynn</t>
  </si>
  <si>
    <t>Tim Hudson</t>
  </si>
  <si>
    <t>Trevor Cahill</t>
  </si>
  <si>
    <t>Matt Cain</t>
  </si>
  <si>
    <t>Jason Vargas</t>
  </si>
  <si>
    <t>Jonathan Pettibone</t>
  </si>
  <si>
    <t>Jeremy Guthrie</t>
  </si>
  <si>
    <t>Scott Kazmir</t>
  </si>
  <si>
    <t>Carlos Villanueva</t>
  </si>
  <si>
    <t>Wei-Yin Chen</t>
  </si>
  <si>
    <t>Tommy Milone</t>
  </si>
  <si>
    <t>Mark Buehrle</t>
  </si>
  <si>
    <t>Blue Jays</t>
  </si>
  <si>
    <t>Garrett Richards</t>
  </si>
  <si>
    <t>Jake Peavy</t>
  </si>
  <si>
    <t>Kevin Correia</t>
  </si>
  <si>
    <t>Bud Norris</t>
  </si>
  <si>
    <t>Yovani Gallardo</t>
  </si>
  <si>
    <t>R.A. Dickey</t>
  </si>
  <si>
    <t>Randall Delgado</t>
  </si>
  <si>
    <t>Chris Capuano</t>
  </si>
  <si>
    <t>Rick Porcello</t>
  </si>
  <si>
    <t>Felix Doubront</t>
  </si>
  <si>
    <t>Jeff Samardzija</t>
  </si>
  <si>
    <t>Wily Peralta</t>
  </si>
  <si>
    <t>Tim Lincecum</t>
  </si>
  <si>
    <t>Tom Koehler</t>
  </si>
  <si>
    <t>Paul Maholm</t>
  </si>
  <si>
    <t>Brandon McCarthy</t>
  </si>
  <si>
    <t>Jerome Williams</t>
  </si>
  <si>
    <t>Erik Bedard</t>
  </si>
  <si>
    <t>Astros</t>
  </si>
  <si>
    <t>Dan Haren</t>
  </si>
  <si>
    <t>Kyle Kendrick</t>
  </si>
  <si>
    <t>John Danks</t>
  </si>
  <si>
    <t>Esmil Rogers</t>
  </si>
  <si>
    <t>CC Sabathia</t>
  </si>
  <si>
    <t>Roberto Hernandez</t>
  </si>
  <si>
    <t>Ian Kennedy</t>
  </si>
  <si>
    <t>Jason Hammel</t>
  </si>
  <si>
    <t>Edwin Jackson</t>
  </si>
  <si>
    <t>Juan Nicasio</t>
  </si>
  <si>
    <t>Dallas Keuchel</t>
  </si>
  <si>
    <t>Jeremy Hellickson</t>
  </si>
  <si>
    <t>Mike Pelfrey</t>
  </si>
  <si>
    <t>Phil Hughes</t>
  </si>
  <si>
    <t>Joe Saunders</t>
  </si>
  <si>
    <t>Wade Davis</t>
  </si>
  <si>
    <t>Aaron Harang</t>
  </si>
  <si>
    <t>Jordan Lyles</t>
  </si>
  <si>
    <t>Dylan Axelrod</t>
  </si>
  <si>
    <t>Edinson Volquez</t>
  </si>
  <si>
    <t>Ryan Vogelsong</t>
  </si>
  <si>
    <t>Lucas Harrell</t>
  </si>
  <si>
    <t>(K-BB)/IP</t>
  </si>
  <si>
    <t>K-BB/IP</t>
  </si>
  <si>
    <t>2014 Cost</t>
  </si>
  <si>
    <t>2014 Earn</t>
  </si>
  <si>
    <t>2014 Profit</t>
  </si>
  <si>
    <t>Cost Rank</t>
  </si>
  <si>
    <t>Earn Rank</t>
  </si>
  <si>
    <t>Profit Rank</t>
  </si>
  <si>
    <t>COST</t>
  </si>
  <si>
    <t>EARN</t>
  </si>
  <si>
    <t>PROFIT</t>
  </si>
  <si>
    <t>COST RANK</t>
  </si>
  <si>
    <t>EARN RANK</t>
  </si>
  <si>
    <t>PROFIT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</si>
</sst>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0" fontId="0" fillId="0" borderId="0" xfId="0" applyNumberFormat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kreutzer/Dropbox/baseballmag2015/2014-ml-monthxmonthprices-wadj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tchers"/>
      <sheetName val="hitters"/>
    </sheetNames>
    <sheetDataSet>
      <sheetData sheetId="0">
        <row r="2">
          <cell r="A2">
            <v>2036</v>
          </cell>
          <cell r="B2" t="str">
            <v>Dodgers</v>
          </cell>
          <cell r="C2" t="str">
            <v>N</v>
          </cell>
          <cell r="D2" t="str">
            <v>Clayton Kershaw</v>
          </cell>
          <cell r="E2">
            <v>29</v>
          </cell>
          <cell r="F2">
            <v>4.004724998344952</v>
          </cell>
          <cell r="G2">
            <v>3.5756791769353886</v>
          </cell>
          <cell r="H2">
            <v>28.648105068094466</v>
          </cell>
          <cell r="I2">
            <v>43.0741234523312</v>
          </cell>
          <cell r="J2">
            <v>45.168008009395386</v>
          </cell>
          <cell r="K2">
            <v>46.783142615312606</v>
          </cell>
          <cell r="L2">
            <v>17.783142615312606</v>
          </cell>
        </row>
        <row r="3">
          <cell r="A3">
            <v>4772</v>
          </cell>
          <cell r="B3" t="str">
            <v>Mariners</v>
          </cell>
          <cell r="C3" t="str">
            <v>A</v>
          </cell>
          <cell r="D3" t="str">
            <v>Felix Hernandez</v>
          </cell>
          <cell r="E3">
            <v>26.833333333333332</v>
          </cell>
          <cell r="F3">
            <v>30.197889439142148</v>
          </cell>
          <cell r="G3">
            <v>30.481294191955648</v>
          </cell>
          <cell r="H3">
            <v>44.491756619261118</v>
          </cell>
          <cell r="I3">
            <v>49.217352794059614</v>
          </cell>
          <cell r="J3">
            <v>43.779172364166612</v>
          </cell>
          <cell r="K3">
            <v>45.338467039615104</v>
          </cell>
          <cell r="L3">
            <v>18.505133706281772</v>
          </cell>
        </row>
        <row r="4">
          <cell r="A4">
            <v>6893</v>
          </cell>
          <cell r="B4" t="str">
            <v>Reds</v>
          </cell>
          <cell r="C4" t="str">
            <v>N</v>
          </cell>
          <cell r="D4" t="str">
            <v>Johnny Cueto</v>
          </cell>
          <cell r="E4">
            <v>13.166666666666666</v>
          </cell>
          <cell r="F4">
            <v>47.229666765198353</v>
          </cell>
          <cell r="G4">
            <v>54.612242583003692</v>
          </cell>
          <cell r="H4">
            <v>48.581650167718834</v>
          </cell>
          <cell r="I4">
            <v>46.635737794875716</v>
          </cell>
          <cell r="J4">
            <v>42.100162474920353</v>
          </cell>
          <cell r="K4">
            <v>43.570395334908213</v>
          </cell>
          <cell r="L4">
            <v>30.403728668241548</v>
          </cell>
        </row>
        <row r="5">
          <cell r="A5">
            <v>2233</v>
          </cell>
          <cell r="B5" t="str">
            <v>Cardinals</v>
          </cell>
          <cell r="C5" t="str">
            <v>N</v>
          </cell>
          <cell r="D5" t="str">
            <v>Adam Wainwright</v>
          </cell>
          <cell r="E5">
            <v>27.833333333333332</v>
          </cell>
          <cell r="F5">
            <v>48.599266084259227</v>
          </cell>
          <cell r="G5">
            <v>39.554297010672563</v>
          </cell>
          <cell r="H5">
            <v>41.766564306268627</v>
          </cell>
          <cell r="I5">
            <v>41.382517941734427</v>
          </cell>
          <cell r="J5">
            <v>29.076641832181632</v>
          </cell>
          <cell r="K5">
            <v>34.443228447196674</v>
          </cell>
          <cell r="L5">
            <v>6.6098951138633417</v>
          </cell>
        </row>
        <row r="6">
          <cell r="A6">
            <v>2429</v>
          </cell>
          <cell r="B6" t="str">
            <v>Indians</v>
          </cell>
          <cell r="C6" t="str">
            <v>A</v>
          </cell>
          <cell r="D6" t="str">
            <v>Corey Kluber</v>
          </cell>
          <cell r="E6">
            <v>12.166666666666666</v>
          </cell>
          <cell r="F6">
            <v>-6.7742216949668519</v>
          </cell>
          <cell r="G6">
            <v>15.184564928167115</v>
          </cell>
          <cell r="H6">
            <v>15.786184072634802</v>
          </cell>
          <cell r="I6">
            <v>29.222245174891903</v>
          </cell>
          <cell r="J6">
            <v>28.108000133476775</v>
          </cell>
          <cell r="K6">
            <v>31.312632781100341</v>
          </cell>
          <cell r="L6">
            <v>19.145966114433676</v>
          </cell>
        </row>
        <row r="7">
          <cell r="A7">
            <v>10603</v>
          </cell>
          <cell r="B7" t="str">
            <v>White Sox</v>
          </cell>
          <cell r="C7" t="str">
            <v>A</v>
          </cell>
          <cell r="D7" t="str">
            <v>Chris Sale</v>
          </cell>
          <cell r="E7">
            <v>27.666666666666668</v>
          </cell>
          <cell r="F7">
            <v>22.109136380401463</v>
          </cell>
          <cell r="G7">
            <v>23.036645039606952</v>
          </cell>
          <cell r="H7">
            <v>26.145999917875386</v>
          </cell>
          <cell r="I7">
            <v>34.77708010607823</v>
          </cell>
          <cell r="J7">
            <v>32.347137458535542</v>
          </cell>
          <cell r="K7">
            <v>30.501653588282579</v>
          </cell>
          <cell r="L7">
            <v>2.8349869216159114</v>
          </cell>
        </row>
        <row r="8">
          <cell r="A8">
            <v>4930</v>
          </cell>
          <cell r="B8" t="str">
            <v>Red Sox</v>
          </cell>
          <cell r="C8" t="str">
            <v>A</v>
          </cell>
          <cell r="D8" t="str">
            <v>Jon Lester</v>
          </cell>
          <cell r="E8">
            <v>14.833333333333334</v>
          </cell>
          <cell r="F8">
            <v>10.49094289616597</v>
          </cell>
          <cell r="G8">
            <v>9.5719738973780188</v>
          </cell>
          <cell r="H8">
            <v>18.571918872651917</v>
          </cell>
          <cell r="I8">
            <v>24.760270834497494</v>
          </cell>
          <cell r="J8">
            <v>26.048811973597903</v>
          </cell>
          <cell r="K8">
            <v>27.839487904765669</v>
          </cell>
          <cell r="L8">
            <v>13.006154571432335</v>
          </cell>
        </row>
        <row r="9">
          <cell r="A9">
            <v>4505</v>
          </cell>
          <cell r="B9" t="str">
            <v>Nationals</v>
          </cell>
          <cell r="C9" t="str">
            <v>N</v>
          </cell>
          <cell r="D9" t="str">
            <v>Jordan Zimmermann</v>
          </cell>
          <cell r="E9">
            <v>20.833333333333332</v>
          </cell>
          <cell r="F9">
            <v>4.3193609436192295</v>
          </cell>
          <cell r="G9">
            <v>-6.330301510474297</v>
          </cell>
          <cell r="H9">
            <v>14.846065447695656</v>
          </cell>
          <cell r="I9">
            <v>10.479420433204419</v>
          </cell>
          <cell r="J9">
            <v>17.060734059690599</v>
          </cell>
          <cell r="K9">
            <v>24.419758323886462</v>
          </cell>
          <cell r="L9">
            <v>3.5864249905531302</v>
          </cell>
        </row>
        <row r="10">
          <cell r="A10">
            <v>6797</v>
          </cell>
          <cell r="B10" t="str">
            <v>Braves</v>
          </cell>
          <cell r="C10" t="str">
            <v>N</v>
          </cell>
          <cell r="D10" t="str">
            <v>Julio Teheran</v>
          </cell>
          <cell r="E10">
            <v>15.166666666666666</v>
          </cell>
          <cell r="F10">
            <v>32.939015461581207</v>
          </cell>
          <cell r="G10">
            <v>39.394254006915574</v>
          </cell>
          <cell r="H10">
            <v>35.533843052450202</v>
          </cell>
          <cell r="I10">
            <v>29.626596644675768</v>
          </cell>
          <cell r="J10">
            <v>24.880824077852836</v>
          </cell>
          <cell r="K10">
            <v>23.768109993831548</v>
          </cell>
          <cell r="L10">
            <v>8.6014433271648816</v>
          </cell>
        </row>
        <row r="11">
          <cell r="A11">
            <v>3184</v>
          </cell>
          <cell r="B11" t="str">
            <v>Rays</v>
          </cell>
          <cell r="C11" t="str">
            <v>A</v>
          </cell>
          <cell r="D11" t="str">
            <v>David Price</v>
          </cell>
          <cell r="E11">
            <v>26.333333333333332</v>
          </cell>
          <cell r="F11">
            <v>4.0091655776089015</v>
          </cell>
          <cell r="G11">
            <v>6.4425856402389767</v>
          </cell>
          <cell r="H11">
            <v>13.880717354082927</v>
          </cell>
          <cell r="I11">
            <v>28.015408294356114</v>
          </cell>
          <cell r="J11">
            <v>23.356889501346977</v>
          </cell>
          <cell r="K11">
            <v>23.479104862413333</v>
          </cell>
          <cell r="L11">
            <v>-2.854228470919999</v>
          </cell>
        </row>
        <row r="12">
          <cell r="A12">
            <v>5524</v>
          </cell>
          <cell r="B12" t="str">
            <v>Giants</v>
          </cell>
          <cell r="C12" t="str">
            <v>N</v>
          </cell>
          <cell r="D12" t="str">
            <v>Madison Bumgarner</v>
          </cell>
          <cell r="E12">
            <v>25.833333333333332</v>
          </cell>
          <cell r="F12">
            <v>-10.531297523971329</v>
          </cell>
          <cell r="G12">
            <v>14.874944759970028</v>
          </cell>
          <cell r="H12">
            <v>18.840547799494914</v>
          </cell>
          <cell r="I12">
            <v>11.114216512661113</v>
          </cell>
          <cell r="J12">
            <v>25.077857102653358</v>
          </cell>
          <cell r="K12">
            <v>23.422979430919415</v>
          </cell>
          <cell r="L12">
            <v>-2.4103539024139167</v>
          </cell>
        </row>
        <row r="13">
          <cell r="A13">
            <v>4153</v>
          </cell>
          <cell r="B13" t="str">
            <v>Cubs</v>
          </cell>
          <cell r="C13" t="str">
            <v>N</v>
          </cell>
          <cell r="D13" t="str">
            <v>Jake Arrieta</v>
          </cell>
          <cell r="E13">
            <v>1.8333333333333333</v>
          </cell>
          <cell r="G13">
            <v>-2.8994496114254167</v>
          </cell>
          <cell r="H13">
            <v>20.047607955892452</v>
          </cell>
          <cell r="I13">
            <v>23.092932817955507</v>
          </cell>
          <cell r="J13">
            <v>16.543806258137536</v>
          </cell>
          <cell r="K13">
            <v>23.068151515002164</v>
          </cell>
          <cell r="L13">
            <v>21.234818181668832</v>
          </cell>
        </row>
        <row r="14">
          <cell r="A14">
            <v>9784</v>
          </cell>
          <cell r="B14" t="str">
            <v>Angels</v>
          </cell>
          <cell r="C14" t="str">
            <v>A</v>
          </cell>
          <cell r="D14" t="str">
            <v>Garrett Richards</v>
          </cell>
          <cell r="E14">
            <v>4.166666666666667</v>
          </cell>
          <cell r="F14">
            <v>17.890340194771301</v>
          </cell>
          <cell r="G14">
            <v>6.3847954979100665</v>
          </cell>
          <cell r="H14">
            <v>16.571192187595287</v>
          </cell>
          <cell r="I14">
            <v>27.545563557538461</v>
          </cell>
          <cell r="J14">
            <v>26.923922465410239</v>
          </cell>
          <cell r="K14">
            <v>22.540189266951035</v>
          </cell>
          <cell r="L14">
            <v>18.373522600284367</v>
          </cell>
        </row>
        <row r="15">
          <cell r="A15">
            <v>6216</v>
          </cell>
          <cell r="B15" t="str">
            <v>Yankees</v>
          </cell>
          <cell r="C15" t="str">
            <v>A</v>
          </cell>
          <cell r="D15" t="str">
            <v>Dellin Betances</v>
          </cell>
          <cell r="F15">
            <v>7.9104908070717395</v>
          </cell>
          <cell r="G15">
            <v>18.268195842232011</v>
          </cell>
          <cell r="H15">
            <v>20.837301707053083</v>
          </cell>
          <cell r="I15">
            <v>22.377263728278052</v>
          </cell>
          <cell r="J15">
            <v>23.483235452575926</v>
          </cell>
          <cell r="K15">
            <v>22.456195587322682</v>
          </cell>
          <cell r="L15">
            <v>22.456195587322682</v>
          </cell>
        </row>
        <row r="16">
          <cell r="A16">
            <v>3254</v>
          </cell>
          <cell r="B16" t="str">
            <v>Cubs</v>
          </cell>
          <cell r="C16" t="str">
            <v>N</v>
          </cell>
          <cell r="D16" t="str">
            <v>Jeff Samardzija</v>
          </cell>
          <cell r="E16">
            <v>9.1666666666666661</v>
          </cell>
          <cell r="F16">
            <v>13.14551754606334</v>
          </cell>
          <cell r="G16">
            <v>27.440682437768281</v>
          </cell>
          <cell r="H16">
            <v>13.735399062932444</v>
          </cell>
          <cell r="I16">
            <v>19.046346014580294</v>
          </cell>
          <cell r="J16">
            <v>17.748034155789128</v>
          </cell>
          <cell r="K16">
            <v>21.944787902846763</v>
          </cell>
          <cell r="L16">
            <v>12.778121236180096</v>
          </cell>
        </row>
        <row r="17">
          <cell r="A17">
            <v>9425</v>
          </cell>
          <cell r="B17" t="str">
            <v>Nationals</v>
          </cell>
          <cell r="C17" t="str">
            <v>N</v>
          </cell>
          <cell r="D17" t="str">
            <v>Doug Fister</v>
          </cell>
          <cell r="E17">
            <v>13.333333333333334</v>
          </cell>
          <cell r="G17">
            <v>5.5354546633808503</v>
          </cell>
          <cell r="H17">
            <v>13.078910720788276</v>
          </cell>
          <cell r="I17">
            <v>15.247120278609138</v>
          </cell>
          <cell r="J17">
            <v>17.59980457476987</v>
          </cell>
          <cell r="K17">
            <v>21.626049809679603</v>
          </cell>
          <cell r="L17">
            <v>8.2927164763462695</v>
          </cell>
        </row>
        <row r="18">
          <cell r="A18">
            <v>4972</v>
          </cell>
          <cell r="B18" t="str">
            <v>Phillies</v>
          </cell>
          <cell r="C18" t="str">
            <v>N</v>
          </cell>
          <cell r="D18" t="str">
            <v>Cole Hamels</v>
          </cell>
          <cell r="E18">
            <v>17.166666666666668</v>
          </cell>
          <cell r="F18">
            <v>-13.273083972545399</v>
          </cell>
          <cell r="G18">
            <v>-3.5716107363764369</v>
          </cell>
          <cell r="H18">
            <v>11.797374057707891</v>
          </cell>
          <cell r="I18">
            <v>20.151528756748284</v>
          </cell>
          <cell r="J18">
            <v>17.844154240357181</v>
          </cell>
          <cell r="K18">
            <v>21.4373160399143</v>
          </cell>
          <cell r="L18">
            <v>4.2706493732476325</v>
          </cell>
        </row>
        <row r="19">
          <cell r="A19">
            <v>3240</v>
          </cell>
          <cell r="B19" t="str">
            <v>Orioles</v>
          </cell>
          <cell r="C19" t="str">
            <v>A</v>
          </cell>
          <cell r="D19" t="str">
            <v>Zach Britton</v>
          </cell>
          <cell r="F19">
            <v>13.2688682329558</v>
          </cell>
          <cell r="G19">
            <v>18.342908741816395</v>
          </cell>
          <cell r="H19">
            <v>17.139371207070837</v>
          </cell>
          <cell r="I19">
            <v>21.106403759714723</v>
          </cell>
          <cell r="J19">
            <v>21.959078115200661</v>
          </cell>
          <cell r="K19">
            <v>21.353511787544793</v>
          </cell>
          <cell r="L19">
            <v>21.353511787544793</v>
          </cell>
        </row>
        <row r="20">
          <cell r="A20">
            <v>8753</v>
          </cell>
          <cell r="B20" t="str">
            <v>Nationals</v>
          </cell>
          <cell r="C20" t="str">
            <v>N</v>
          </cell>
          <cell r="D20" t="str">
            <v>Tanner Roark</v>
          </cell>
          <cell r="E20">
            <v>4.5</v>
          </cell>
          <cell r="F20">
            <v>11.624724304348952</v>
          </cell>
          <cell r="G20">
            <v>10.554086707936266</v>
          </cell>
          <cell r="H20">
            <v>15.695024777066388</v>
          </cell>
          <cell r="I20">
            <v>23.271730061492409</v>
          </cell>
          <cell r="J20">
            <v>19.869975088507871</v>
          </cell>
          <cell r="K20">
            <v>21.102668802022116</v>
          </cell>
          <cell r="L20">
            <v>16.602668802022116</v>
          </cell>
        </row>
        <row r="21">
          <cell r="A21">
            <v>1943</v>
          </cell>
          <cell r="B21" t="str">
            <v>Dodgers</v>
          </cell>
          <cell r="C21" t="str">
            <v>N</v>
          </cell>
          <cell r="D21" t="str">
            <v>Zack Greinke</v>
          </cell>
          <cell r="E21">
            <v>22</v>
          </cell>
          <cell r="F21">
            <v>26.330529259776455</v>
          </cell>
          <cell r="G21">
            <v>24.333637935277189</v>
          </cell>
          <cell r="H21">
            <v>19.644757494860205</v>
          </cell>
          <cell r="I21">
            <v>21.931990721968852</v>
          </cell>
          <cell r="J21">
            <v>20.319870286356096</v>
          </cell>
          <cell r="K21">
            <v>20.861684015728155</v>
          </cell>
          <cell r="L21">
            <v>-1.1383159842718449</v>
          </cell>
        </row>
        <row r="22">
          <cell r="A22">
            <v>7196</v>
          </cell>
          <cell r="B22" t="str">
            <v>Royals</v>
          </cell>
          <cell r="C22" t="str">
            <v>A</v>
          </cell>
          <cell r="D22" t="str">
            <v>Greg Holland</v>
          </cell>
          <cell r="E22">
            <v>23.333333333333332</v>
          </cell>
          <cell r="F22">
            <v>10.087287989632234</v>
          </cell>
          <cell r="G22">
            <v>14.332067156730961</v>
          </cell>
          <cell r="H22">
            <v>15.856475123005469</v>
          </cell>
          <cell r="I22">
            <v>17.590123627926513</v>
          </cell>
          <cell r="J22">
            <v>18.724051498139826</v>
          </cell>
          <cell r="K22">
            <v>20.593826046519482</v>
          </cell>
          <cell r="L22">
            <v>-2.7395072868138506</v>
          </cell>
        </row>
        <row r="23">
          <cell r="A23">
            <v>6655</v>
          </cell>
          <cell r="B23" t="str">
            <v>Braves</v>
          </cell>
          <cell r="C23" t="str">
            <v>N</v>
          </cell>
          <cell r="D23" t="str">
            <v>Craig Kimbrel</v>
          </cell>
          <cell r="E23">
            <v>25.833333333333332</v>
          </cell>
          <cell r="F23">
            <v>10.400650634834282</v>
          </cell>
          <cell r="G23">
            <v>14.789918361911377</v>
          </cell>
          <cell r="H23">
            <v>17.06810828076804</v>
          </cell>
          <cell r="I23">
            <v>20.030560338385897</v>
          </cell>
          <cell r="J23">
            <v>19.869738834705021</v>
          </cell>
          <cell r="K23">
            <v>20.097044748826718</v>
          </cell>
          <cell r="L23">
            <v>-5.7362885845066138</v>
          </cell>
        </row>
        <row r="24">
          <cell r="A24">
            <v>7531</v>
          </cell>
          <cell r="B24" t="str">
            <v>Astros</v>
          </cell>
          <cell r="C24" t="str">
            <v>N</v>
          </cell>
          <cell r="D24" t="str">
            <v>Collin McHugh</v>
          </cell>
          <cell r="F24">
            <v>20.457877294784435</v>
          </cell>
          <cell r="G24">
            <v>14.672265544678007</v>
          </cell>
          <cell r="H24">
            <v>12.538925547903332</v>
          </cell>
          <cell r="I24">
            <v>7.9353375107002</v>
          </cell>
          <cell r="J24">
            <v>12.578828801318798</v>
          </cell>
          <cell r="K24">
            <v>20.065369300725951</v>
          </cell>
          <cell r="L24">
            <v>20.065369300725951</v>
          </cell>
        </row>
        <row r="25">
          <cell r="A25">
            <v>4264</v>
          </cell>
          <cell r="B25" t="str">
            <v>Pirates</v>
          </cell>
          <cell r="C25" t="str">
            <v>N</v>
          </cell>
          <cell r="D25" t="str">
            <v>Mark Melancon</v>
          </cell>
          <cell r="E25">
            <v>4.666666666666667</v>
          </cell>
          <cell r="F25">
            <v>9.1174838528760631</v>
          </cell>
          <cell r="G25">
            <v>14.10322245638088</v>
          </cell>
          <cell r="H25">
            <v>15.953216306359808</v>
          </cell>
          <cell r="I25">
            <v>16.810847615285041</v>
          </cell>
          <cell r="J25">
            <v>16.974410166174966</v>
          </cell>
          <cell r="K25">
            <v>19.351059889946999</v>
          </cell>
          <cell r="L25">
            <v>14.684393223280331</v>
          </cell>
        </row>
        <row r="26">
          <cell r="A26">
            <v>6632</v>
          </cell>
          <cell r="B26" t="str">
            <v>Indians</v>
          </cell>
          <cell r="C26" t="str">
            <v>A</v>
          </cell>
          <cell r="D26" t="str">
            <v>Carlos Carrasco</v>
          </cell>
          <cell r="E26">
            <v>1.5</v>
          </cell>
          <cell r="F26">
            <v>-14.119796774210979</v>
          </cell>
          <cell r="G26">
            <v>-8.6211653803070316</v>
          </cell>
          <cell r="H26">
            <v>1.3954757165981964</v>
          </cell>
          <cell r="I26">
            <v>3.840478563180167</v>
          </cell>
          <cell r="J26">
            <v>11.821977656889603</v>
          </cell>
          <cell r="K26">
            <v>19.321012992609965</v>
          </cell>
          <cell r="L26">
            <v>17.821012992609965</v>
          </cell>
        </row>
        <row r="27">
          <cell r="A27">
            <v>3281</v>
          </cell>
          <cell r="B27" t="str">
            <v>Angels</v>
          </cell>
          <cell r="C27" t="str">
            <v>A</v>
          </cell>
          <cell r="D27" t="str">
            <v>Joe Smith</v>
          </cell>
          <cell r="E27">
            <v>0.5</v>
          </cell>
          <cell r="F27">
            <v>6.7403226907746259</v>
          </cell>
          <cell r="G27">
            <v>5.8234293323898214</v>
          </cell>
          <cell r="H27">
            <v>7.109502097050588</v>
          </cell>
          <cell r="I27">
            <v>18.845424187284681</v>
          </cell>
          <cell r="J27">
            <v>18.317894196561877</v>
          </cell>
          <cell r="K27">
            <v>19.227615170854875</v>
          </cell>
          <cell r="L27">
            <v>18.727615170854875</v>
          </cell>
        </row>
        <row r="28">
          <cell r="A28">
            <v>7441</v>
          </cell>
          <cell r="B28" t="str">
            <v>Royals</v>
          </cell>
          <cell r="C28" t="str">
            <v>A</v>
          </cell>
          <cell r="D28" t="str">
            <v>Wade Davis</v>
          </cell>
          <cell r="E28">
            <v>0.6</v>
          </cell>
          <cell r="F28">
            <v>1.79338080055727</v>
          </cell>
          <cell r="G28">
            <v>15.139271029897426</v>
          </cell>
          <cell r="H28">
            <v>14.854089889884074</v>
          </cell>
          <cell r="I28">
            <v>16.500514797099136</v>
          </cell>
          <cell r="J28">
            <v>19.095028313556782</v>
          </cell>
          <cell r="K28">
            <v>19.123131534982068</v>
          </cell>
          <cell r="L28">
            <v>18.523131534982067</v>
          </cell>
        </row>
        <row r="29">
          <cell r="A29">
            <v>10131</v>
          </cell>
          <cell r="B29" t="str">
            <v>Nationals</v>
          </cell>
          <cell r="C29" t="str">
            <v>N</v>
          </cell>
          <cell r="D29" t="str">
            <v>Stephen Strasburg</v>
          </cell>
          <cell r="E29">
            <v>27.166666666666668</v>
          </cell>
          <cell r="F29">
            <v>-1.9799520702304183</v>
          </cell>
          <cell r="G29">
            <v>9.4502342734639129</v>
          </cell>
          <cell r="H29">
            <v>2.2114657174362358</v>
          </cell>
          <cell r="I29">
            <v>7.4553889942841813</v>
          </cell>
          <cell r="J29">
            <v>11.763371692238785</v>
          </cell>
          <cell r="K29">
            <v>19.05924517061041</v>
          </cell>
          <cell r="L29">
            <v>-8.1074214960562578</v>
          </cell>
        </row>
        <row r="30">
          <cell r="A30">
            <v>8258</v>
          </cell>
          <cell r="B30" t="str">
            <v>Padres</v>
          </cell>
          <cell r="C30" t="str">
            <v>N</v>
          </cell>
          <cell r="D30" t="str">
            <v>Huston Street</v>
          </cell>
          <cell r="E30">
            <v>14.5</v>
          </cell>
          <cell r="F30">
            <v>21.073444886519031</v>
          </cell>
          <cell r="G30">
            <v>21.67663592887212</v>
          </cell>
          <cell r="H30">
            <v>20.775893564705783</v>
          </cell>
          <cell r="I30">
            <v>21.507368556618772</v>
          </cell>
          <cell r="J30">
            <v>20.85095683687123</v>
          </cell>
          <cell r="K30">
            <v>18.563380404912927</v>
          </cell>
          <cell r="L30">
            <v>4.0633804049129267</v>
          </cell>
        </row>
        <row r="31">
          <cell r="A31">
            <v>5975</v>
          </cell>
          <cell r="B31" t="str">
            <v>Phillies</v>
          </cell>
          <cell r="C31" t="str">
            <v>N</v>
          </cell>
          <cell r="D31" t="str">
            <v>Jonathan Papelbon</v>
          </cell>
          <cell r="E31">
            <v>13.833333333333334</v>
          </cell>
          <cell r="F31">
            <v>11.338310179336979</v>
          </cell>
          <cell r="G31">
            <v>13.047193037418184</v>
          </cell>
          <cell r="H31">
            <v>17.157611821118234</v>
          </cell>
          <cell r="I31">
            <v>19.255551677455944</v>
          </cell>
          <cell r="J31">
            <v>21.081611835288488</v>
          </cell>
          <cell r="K31">
            <v>18.286595694144992</v>
          </cell>
          <cell r="L31">
            <v>4.4532623608116584</v>
          </cell>
        </row>
        <row r="32">
          <cell r="A32">
            <v>3137</v>
          </cell>
          <cell r="B32" t="str">
            <v>Tigers</v>
          </cell>
          <cell r="C32" t="str">
            <v>A</v>
          </cell>
          <cell r="D32" t="str">
            <v>Max Scherzer</v>
          </cell>
          <cell r="E32">
            <v>28.333333333333332</v>
          </cell>
          <cell r="F32">
            <v>25.115099558914</v>
          </cell>
          <cell r="G32">
            <v>15.930856938714388</v>
          </cell>
          <cell r="H32">
            <v>9.3002425659794383</v>
          </cell>
          <cell r="I32">
            <v>16.619399676676547</v>
          </cell>
          <cell r="J32">
            <v>17.801132085036272</v>
          </cell>
          <cell r="K32">
            <v>17.26025597816626</v>
          </cell>
          <cell r="L32">
            <v>-11.073077355167072</v>
          </cell>
        </row>
        <row r="33">
          <cell r="A33">
            <v>7550</v>
          </cell>
          <cell r="B33" t="str">
            <v>Rays</v>
          </cell>
          <cell r="C33" t="str">
            <v>A</v>
          </cell>
          <cell r="D33" t="str">
            <v>Jake McGee</v>
          </cell>
          <cell r="E33">
            <v>2.5</v>
          </cell>
          <cell r="F33">
            <v>6.2626232520162395</v>
          </cell>
          <cell r="G33">
            <v>14.394969030585548</v>
          </cell>
          <cell r="H33">
            <v>15.683649129428741</v>
          </cell>
          <cell r="I33">
            <v>18.294398604102152</v>
          </cell>
          <cell r="J33">
            <v>19.15767591213449</v>
          </cell>
          <cell r="K33">
            <v>16.920165627782225</v>
          </cell>
          <cell r="L33">
            <v>14.420165627782225</v>
          </cell>
        </row>
        <row r="34">
          <cell r="A34">
            <v>15764</v>
          </cell>
          <cell r="B34" t="str">
            <v>Yankees</v>
          </cell>
          <cell r="C34" t="str">
            <v>A</v>
          </cell>
          <cell r="D34" t="str">
            <v>Masahiro Tanaka</v>
          </cell>
          <cell r="E34">
            <v>20</v>
          </cell>
          <cell r="F34">
            <v>26.303907127451271</v>
          </cell>
          <cell r="G34">
            <v>37.430249619756253</v>
          </cell>
          <cell r="H34">
            <v>39.368319146622937</v>
          </cell>
          <cell r="I34">
            <v>29.060228516880262</v>
          </cell>
          <cell r="J34">
            <v>22.730020935649527</v>
          </cell>
          <cell r="K34">
            <v>16.695241359348188</v>
          </cell>
          <cell r="L34">
            <v>-3.3047586406518121</v>
          </cell>
        </row>
        <row r="35">
          <cell r="A35">
            <v>10233</v>
          </cell>
          <cell r="B35" t="str">
            <v>Reds</v>
          </cell>
          <cell r="C35" t="str">
            <v>N</v>
          </cell>
          <cell r="D35" t="str">
            <v>Aroldis Chapman</v>
          </cell>
          <cell r="E35">
            <v>16.666666666666668</v>
          </cell>
          <cell r="G35">
            <v>5.5770952470658948</v>
          </cell>
          <cell r="H35">
            <v>11.294950564746893</v>
          </cell>
          <cell r="I35">
            <v>15.672382134572826</v>
          </cell>
          <cell r="J35">
            <v>14.249924677975255</v>
          </cell>
          <cell r="K35">
            <v>16.576045867789603</v>
          </cell>
          <cell r="L35">
            <v>-9.0620798877065312E-2</v>
          </cell>
        </row>
        <row r="36">
          <cell r="A36">
            <v>13781</v>
          </cell>
          <cell r="B36" t="str">
            <v>Braves</v>
          </cell>
          <cell r="C36" t="str">
            <v>N</v>
          </cell>
          <cell r="D36" t="str">
            <v>Alex Wood</v>
          </cell>
          <cell r="E36">
            <v>8.3333333333333339</v>
          </cell>
          <cell r="F36">
            <v>15.027803593281677</v>
          </cell>
          <cell r="G36">
            <v>3.5431213180294812</v>
          </cell>
          <cell r="H36">
            <v>8.4515370735505648</v>
          </cell>
          <cell r="I36">
            <v>7.1801968256824651</v>
          </cell>
          <cell r="J36">
            <v>14.721040897062377</v>
          </cell>
          <cell r="K36">
            <v>16.214882442013767</v>
          </cell>
          <cell r="L36">
            <v>7.8815491086804332</v>
          </cell>
        </row>
        <row r="37">
          <cell r="A37">
            <v>3542</v>
          </cell>
          <cell r="B37" t="str">
            <v>Royals</v>
          </cell>
          <cell r="C37" t="str">
            <v>A</v>
          </cell>
          <cell r="D37" t="str">
            <v>Danny Duffy</v>
          </cell>
          <cell r="F37">
            <v>4.0367993817939416</v>
          </cell>
          <cell r="G37">
            <v>1.3972698968993704</v>
          </cell>
          <cell r="H37">
            <v>15.298526308923753</v>
          </cell>
          <cell r="I37">
            <v>16.365799188711183</v>
          </cell>
          <cell r="J37">
            <v>20.420673071807681</v>
          </cell>
          <cell r="K37">
            <v>16.104533412832367</v>
          </cell>
          <cell r="L37">
            <v>16.104533412832367</v>
          </cell>
        </row>
        <row r="38">
          <cell r="A38">
            <v>13048</v>
          </cell>
          <cell r="B38" t="str">
            <v>Mariners</v>
          </cell>
          <cell r="C38" t="str">
            <v>A</v>
          </cell>
          <cell r="D38" t="str">
            <v>Hisashi Iwakuma</v>
          </cell>
          <cell r="E38">
            <v>16</v>
          </cell>
          <cell r="G38">
            <v>13.227931365870159</v>
          </cell>
          <cell r="H38">
            <v>6.8141732812823763</v>
          </cell>
          <cell r="I38">
            <v>20.991973338212684</v>
          </cell>
          <cell r="J38">
            <v>25.35804642174255</v>
          </cell>
          <cell r="K38">
            <v>15.941512599406604</v>
          </cell>
          <cell r="L38">
            <v>-5.8487400593396188E-2</v>
          </cell>
        </row>
        <row r="39">
          <cell r="A39">
            <v>4682</v>
          </cell>
          <cell r="B39" t="str">
            <v>Cardinals</v>
          </cell>
          <cell r="C39" t="str">
            <v>N</v>
          </cell>
          <cell r="D39" t="str">
            <v>Pat Neshek</v>
          </cell>
          <cell r="F39">
            <v>9.8824524299898844</v>
          </cell>
          <cell r="G39">
            <v>18.235652679971356</v>
          </cell>
          <cell r="H39">
            <v>18.046305004669463</v>
          </cell>
          <cell r="I39">
            <v>19.141387095396958</v>
          </cell>
          <cell r="J39">
            <v>19.487795969692154</v>
          </cell>
          <cell r="K39">
            <v>15.895547391745046</v>
          </cell>
          <cell r="L39">
            <v>15.895547391745046</v>
          </cell>
        </row>
        <row r="40">
          <cell r="A40">
            <v>1642</v>
          </cell>
          <cell r="B40" t="str">
            <v>Brewers</v>
          </cell>
          <cell r="C40" t="str">
            <v>N</v>
          </cell>
          <cell r="D40" t="str">
            <v>Francisco Rodriguez</v>
          </cell>
          <cell r="E40">
            <v>1</v>
          </cell>
          <cell r="F40">
            <v>33.057351116819198</v>
          </cell>
          <cell r="G40">
            <v>20.028421870042781</v>
          </cell>
          <cell r="H40">
            <v>23.178658854783432</v>
          </cell>
          <cell r="I40">
            <v>18.079096850370412</v>
          </cell>
          <cell r="J40">
            <v>17.024252601860088</v>
          </cell>
          <cell r="K40">
            <v>15.784948540436506</v>
          </cell>
          <cell r="L40">
            <v>14.784948540436506</v>
          </cell>
        </row>
        <row r="41">
          <cell r="A41">
            <v>1581</v>
          </cell>
          <cell r="B41" t="str">
            <v>Athletics</v>
          </cell>
          <cell r="C41" t="str">
            <v>A</v>
          </cell>
          <cell r="D41" t="str">
            <v>Sean Doolittle</v>
          </cell>
          <cell r="E41">
            <v>2.8333333333333335</v>
          </cell>
          <cell r="F41">
            <v>-3.0842902187605996</v>
          </cell>
          <cell r="G41">
            <v>11.384277054027656</v>
          </cell>
          <cell r="H41">
            <v>16.504344979867128</v>
          </cell>
          <cell r="I41">
            <v>19.251183223643991</v>
          </cell>
          <cell r="J41">
            <v>17.698091955039846</v>
          </cell>
          <cell r="K41">
            <v>15.408614165806124</v>
          </cell>
          <cell r="L41">
            <v>12.57528083247279</v>
          </cell>
        </row>
        <row r="42">
          <cell r="A42">
            <v>9434</v>
          </cell>
          <cell r="B42" t="str">
            <v>Astros</v>
          </cell>
          <cell r="C42" t="str">
            <v>N</v>
          </cell>
          <cell r="D42" t="str">
            <v>Dallas Keuchel</v>
          </cell>
          <cell r="F42">
            <v>3.8448073588116243</v>
          </cell>
          <cell r="G42">
            <v>26.098066183734126</v>
          </cell>
          <cell r="H42">
            <v>21.055926774393331</v>
          </cell>
          <cell r="I42">
            <v>13.247917055414472</v>
          </cell>
          <cell r="J42">
            <v>13.975262030393656</v>
          </cell>
          <cell r="K42">
            <v>15.327262027388636</v>
          </cell>
          <cell r="L42">
            <v>15.327262027388636</v>
          </cell>
        </row>
        <row r="43">
          <cell r="A43">
            <v>5372</v>
          </cell>
          <cell r="B43" t="str">
            <v>Yankees</v>
          </cell>
          <cell r="C43" t="str">
            <v>A</v>
          </cell>
          <cell r="D43" t="str">
            <v>Michael Pineda</v>
          </cell>
          <cell r="E43">
            <v>6.166666666666667</v>
          </cell>
          <cell r="F43">
            <v>12.492500549148264</v>
          </cell>
          <cell r="G43">
            <v>6.4327282045107381</v>
          </cell>
          <cell r="H43">
            <v>3.9124985901487142</v>
          </cell>
          <cell r="I43">
            <v>2.1926079934414475</v>
          </cell>
          <cell r="J43">
            <v>7.1783948082667957</v>
          </cell>
          <cell r="K43">
            <v>15.199396698040943</v>
          </cell>
          <cell r="L43">
            <v>9.0327300313742747</v>
          </cell>
        </row>
        <row r="44">
          <cell r="A44">
            <v>7872</v>
          </cell>
          <cell r="B44" t="str">
            <v>Padres</v>
          </cell>
          <cell r="C44" t="str">
            <v>N</v>
          </cell>
          <cell r="D44" t="str">
            <v>Tyson Ross</v>
          </cell>
          <cell r="E44">
            <v>9.1666666666666661</v>
          </cell>
          <cell r="F44">
            <v>0.58224442552548572</v>
          </cell>
          <cell r="G44">
            <v>12.533645780066569</v>
          </cell>
          <cell r="H44">
            <v>9.6340489996801004</v>
          </cell>
          <cell r="I44">
            <v>21.441516924750651</v>
          </cell>
          <cell r="J44">
            <v>20.919482755189065</v>
          </cell>
          <cell r="K44">
            <v>15.056109321436059</v>
          </cell>
          <cell r="L44">
            <v>5.8894426547693932</v>
          </cell>
        </row>
        <row r="45">
          <cell r="A45">
            <v>12768</v>
          </cell>
          <cell r="B45" t="str">
            <v>Athletics</v>
          </cell>
          <cell r="C45" t="str">
            <v>A</v>
          </cell>
          <cell r="D45" t="str">
            <v>Sonny Gray</v>
          </cell>
          <cell r="E45">
            <v>14.833333333333334</v>
          </cell>
          <cell r="F45">
            <v>25.008657111165608</v>
          </cell>
          <cell r="G45">
            <v>22.672443982533906</v>
          </cell>
          <cell r="H45">
            <v>11.749460606371519</v>
          </cell>
          <cell r="I45">
            <v>19.915101901655941</v>
          </cell>
          <cell r="J45">
            <v>14.058118714424598</v>
          </cell>
          <cell r="K45">
            <v>14.953322566296734</v>
          </cell>
          <cell r="L45">
            <v>0.11998923296340003</v>
          </cell>
        </row>
        <row r="46">
          <cell r="A46">
            <v>9227</v>
          </cell>
          <cell r="B46" t="str">
            <v>Red Sox</v>
          </cell>
          <cell r="C46" t="str">
            <v>A</v>
          </cell>
          <cell r="D46" t="str">
            <v>Koji Uehara</v>
          </cell>
          <cell r="E46">
            <v>20.5</v>
          </cell>
          <cell r="F46">
            <v>13.042890322143307</v>
          </cell>
          <cell r="G46">
            <v>18.937347342731115</v>
          </cell>
          <cell r="H46">
            <v>22.641784764784351</v>
          </cell>
          <cell r="I46">
            <v>23.954934694033579</v>
          </cell>
          <cell r="J46">
            <v>18.253900482943674</v>
          </cell>
          <cell r="K46">
            <v>14.888356152817819</v>
          </cell>
          <cell r="L46">
            <v>-5.6116438471821812</v>
          </cell>
        </row>
        <row r="47">
          <cell r="A47">
            <v>4776</v>
          </cell>
          <cell r="B47" t="str">
            <v>Angels</v>
          </cell>
          <cell r="C47" t="str">
            <v>A</v>
          </cell>
          <cell r="D47" t="str">
            <v>Matt Shoemaker</v>
          </cell>
          <cell r="F47">
            <v>-2.389028688014383</v>
          </cell>
          <cell r="G47">
            <v>4.8717732378233354</v>
          </cell>
          <cell r="H47">
            <v>-1.7179946382225562</v>
          </cell>
          <cell r="I47">
            <v>1.5969925312675763</v>
          </cell>
          <cell r="J47">
            <v>15.190565597229206</v>
          </cell>
          <cell r="K47">
            <v>14.864644492304178</v>
          </cell>
          <cell r="L47">
            <v>14.864644492304178</v>
          </cell>
        </row>
        <row r="48">
          <cell r="A48">
            <v>6562</v>
          </cell>
          <cell r="B48" t="str">
            <v>Rays</v>
          </cell>
          <cell r="C48" t="str">
            <v>A</v>
          </cell>
          <cell r="D48" t="str">
            <v>Alex Cobb</v>
          </cell>
          <cell r="E48">
            <v>17.5</v>
          </cell>
          <cell r="F48">
            <v>12.514538628492117</v>
          </cell>
          <cell r="G48">
            <v>6.2633272005548992</v>
          </cell>
          <cell r="H48">
            <v>-0.17156264515075101</v>
          </cell>
          <cell r="I48">
            <v>7.5560003971541807</v>
          </cell>
          <cell r="J48">
            <v>12.143916874722443</v>
          </cell>
          <cell r="K48">
            <v>14.802033827247069</v>
          </cell>
          <cell r="L48">
            <v>-2.6979661727529312</v>
          </cell>
        </row>
        <row r="49">
          <cell r="A49">
            <v>7059</v>
          </cell>
          <cell r="B49" t="str">
            <v>Royals</v>
          </cell>
          <cell r="C49" t="str">
            <v>A</v>
          </cell>
          <cell r="D49" t="str">
            <v>James Shields</v>
          </cell>
          <cell r="E49">
            <v>20.5</v>
          </cell>
          <cell r="F49">
            <v>29.143751142785916</v>
          </cell>
          <cell r="G49">
            <v>14.283339983881969</v>
          </cell>
          <cell r="H49">
            <v>-3.0508217221353351</v>
          </cell>
          <cell r="I49">
            <v>5.5913256748632021</v>
          </cell>
          <cell r="J49">
            <v>9.5240458471122977</v>
          </cell>
          <cell r="K49">
            <v>14.671812858981514</v>
          </cell>
          <cell r="L49">
            <v>-5.8281871410184856</v>
          </cell>
        </row>
        <row r="50">
          <cell r="A50">
            <v>2873</v>
          </cell>
          <cell r="B50" t="str">
            <v>Giants</v>
          </cell>
          <cell r="C50" t="str">
            <v>N</v>
          </cell>
          <cell r="D50" t="str">
            <v>Santiago Casilla</v>
          </cell>
          <cell r="E50">
            <v>0.66666666666666663</v>
          </cell>
          <cell r="F50">
            <v>6.4792908964389193</v>
          </cell>
          <cell r="G50">
            <v>10.000721942117563</v>
          </cell>
          <cell r="H50">
            <v>10.978046595256419</v>
          </cell>
          <cell r="I50">
            <v>13.46408077619771</v>
          </cell>
          <cell r="J50">
            <v>11.759717833128143</v>
          </cell>
          <cell r="K50">
            <v>14.526806773065681</v>
          </cell>
          <cell r="L50">
            <v>13.860140106399015</v>
          </cell>
        </row>
        <row r="51">
          <cell r="A51">
            <v>1437</v>
          </cell>
          <cell r="B51" t="str">
            <v>Padres</v>
          </cell>
          <cell r="C51" t="str">
            <v>N</v>
          </cell>
          <cell r="D51" t="str">
            <v>Joaquin Benoit</v>
          </cell>
          <cell r="E51">
            <v>5</v>
          </cell>
          <cell r="F51">
            <v>4.6278853881500428</v>
          </cell>
          <cell r="G51">
            <v>13.031388593393306</v>
          </cell>
          <cell r="H51">
            <v>15.598549104034754</v>
          </cell>
          <cell r="I51">
            <v>12.914488531882458</v>
          </cell>
          <cell r="J51">
            <v>14.702909681149526</v>
          </cell>
          <cell r="K51">
            <v>14.348443822636783</v>
          </cell>
          <cell r="L51">
            <v>9.3484438226367832</v>
          </cell>
        </row>
        <row r="52">
          <cell r="A52">
            <v>7450</v>
          </cell>
          <cell r="B52" t="str">
            <v>Twins</v>
          </cell>
          <cell r="C52" t="str">
            <v>A</v>
          </cell>
          <cell r="D52" t="str">
            <v>Phil Hughes</v>
          </cell>
          <cell r="E52">
            <v>3.3333333333333335</v>
          </cell>
          <cell r="F52">
            <v>-6.2949726732317091</v>
          </cell>
          <cell r="G52">
            <v>10.475289575159495</v>
          </cell>
          <cell r="H52">
            <v>11.67178612387273</v>
          </cell>
          <cell r="I52">
            <v>2.3076702894120116</v>
          </cell>
          <cell r="J52">
            <v>10.031701449050601</v>
          </cell>
          <cell r="K52">
            <v>14.231276114269287</v>
          </cell>
          <cell r="L52">
            <v>10.897942780935953</v>
          </cell>
        </row>
        <row r="53">
          <cell r="A53">
            <v>3132</v>
          </cell>
          <cell r="B53" t="str">
            <v>Pirates</v>
          </cell>
          <cell r="C53" t="str">
            <v>N</v>
          </cell>
          <cell r="D53" t="str">
            <v>Tony Watson</v>
          </cell>
          <cell r="F53">
            <v>8.095017565951574</v>
          </cell>
          <cell r="G53">
            <v>11.164364821506993</v>
          </cell>
          <cell r="H53">
            <v>13.563564759362555</v>
          </cell>
          <cell r="I53">
            <v>11.793209144445607</v>
          </cell>
          <cell r="J53">
            <v>13.301685251887909</v>
          </cell>
          <cell r="K53">
            <v>14.173927657015962</v>
          </cell>
          <cell r="L53">
            <v>14.173927657015962</v>
          </cell>
        </row>
        <row r="54">
          <cell r="A54">
            <v>12183</v>
          </cell>
          <cell r="B54" t="str">
            <v>Indians</v>
          </cell>
          <cell r="C54" t="str">
            <v>A</v>
          </cell>
          <cell r="D54" t="str">
            <v>Cody Allen</v>
          </cell>
          <cell r="E54">
            <v>5.333333333333333</v>
          </cell>
          <cell r="F54">
            <v>2.1443153431437274</v>
          </cell>
          <cell r="G54">
            <v>1.9946465203570161</v>
          </cell>
          <cell r="H54">
            <v>9.2850674119769447</v>
          </cell>
          <cell r="I54">
            <v>12.912958536861259</v>
          </cell>
          <cell r="J54">
            <v>14.670482623760648</v>
          </cell>
          <cell r="K54">
            <v>14.162875264272898</v>
          </cell>
          <cell r="L54">
            <v>8.8295419309395662</v>
          </cell>
        </row>
        <row r="55">
          <cell r="A55">
            <v>3321</v>
          </cell>
          <cell r="B55" t="str">
            <v>Orioles</v>
          </cell>
          <cell r="C55" t="str">
            <v>A</v>
          </cell>
          <cell r="D55" t="str">
            <v>Darren O'Day</v>
          </cell>
          <cell r="E55">
            <v>2.1666666666666665</v>
          </cell>
          <cell r="F55">
            <v>0.55589589153105867</v>
          </cell>
          <cell r="G55">
            <v>11.133077806026074</v>
          </cell>
          <cell r="H55">
            <v>8.5317226284067527</v>
          </cell>
          <cell r="I55">
            <v>15.347332222917796</v>
          </cell>
          <cell r="J55">
            <v>16.430815262594127</v>
          </cell>
          <cell r="K55">
            <v>13.96067958684438</v>
          </cell>
          <cell r="L55">
            <v>11.794012920177714</v>
          </cell>
        </row>
        <row r="56">
          <cell r="A56">
            <v>2520</v>
          </cell>
          <cell r="B56" t="str">
            <v>Cardinals</v>
          </cell>
          <cell r="C56" t="str">
            <v>N</v>
          </cell>
          <cell r="D56" t="str">
            <v>Lance Lynn</v>
          </cell>
          <cell r="E56">
            <v>10.666666666666666</v>
          </cell>
          <cell r="F56">
            <v>8.6857772233328969</v>
          </cell>
          <cell r="G56">
            <v>10.36214078061624</v>
          </cell>
          <cell r="H56">
            <v>6.1320778947445085</v>
          </cell>
          <cell r="I56">
            <v>9.4160808314897313</v>
          </cell>
          <cell r="J56">
            <v>12.164062680393258</v>
          </cell>
          <cell r="K56">
            <v>13.714013078380086</v>
          </cell>
          <cell r="L56">
            <v>3.0473464117134199</v>
          </cell>
        </row>
        <row r="57">
          <cell r="A57">
            <v>10954</v>
          </cell>
          <cell r="B57" t="str">
            <v>Mets</v>
          </cell>
          <cell r="C57" t="str">
            <v>N</v>
          </cell>
          <cell r="D57" t="str">
            <v>Jacob deGrom</v>
          </cell>
          <cell r="G57">
            <v>5.0962842209131569</v>
          </cell>
          <cell r="H57">
            <v>-2.545044329806438</v>
          </cell>
          <cell r="I57">
            <v>6.6272841418676673</v>
          </cell>
          <cell r="J57">
            <v>8.5894470393017883</v>
          </cell>
          <cell r="K57">
            <v>13.393934089947312</v>
          </cell>
          <cell r="L57">
            <v>13.393934089947312</v>
          </cell>
        </row>
        <row r="58">
          <cell r="A58">
            <v>5669</v>
          </cell>
          <cell r="B58" t="str">
            <v>Marlins</v>
          </cell>
          <cell r="C58" t="str">
            <v>N</v>
          </cell>
          <cell r="D58" t="str">
            <v>Henderson Alvarez</v>
          </cell>
          <cell r="E58">
            <v>3.3333333333333335</v>
          </cell>
          <cell r="F58">
            <v>1.5242069441562611</v>
          </cell>
          <cell r="G58">
            <v>4.3709366457677108</v>
          </cell>
          <cell r="H58">
            <v>9.357172383006251</v>
          </cell>
          <cell r="I58">
            <v>16.79117463937018</v>
          </cell>
          <cell r="J58">
            <v>12.625229224841139</v>
          </cell>
          <cell r="K58">
            <v>13.377069608877926</v>
          </cell>
          <cell r="L58">
            <v>10.043736275544592</v>
          </cell>
        </row>
        <row r="59">
          <cell r="A59">
            <v>3096</v>
          </cell>
          <cell r="B59" t="str">
            <v>Dodgers</v>
          </cell>
          <cell r="C59" t="str">
            <v>N</v>
          </cell>
          <cell r="D59" t="str">
            <v>Kenley Jansen</v>
          </cell>
          <cell r="E59">
            <v>22.333333333333332</v>
          </cell>
          <cell r="F59">
            <v>9.0504694703127448</v>
          </cell>
          <cell r="G59">
            <v>6.8649705521405098</v>
          </cell>
          <cell r="H59">
            <v>8.0592661605837623</v>
          </cell>
          <cell r="I59">
            <v>11.06501970894548</v>
          </cell>
          <cell r="J59">
            <v>13.131019416753578</v>
          </cell>
          <cell r="K59">
            <v>13.280281087068264</v>
          </cell>
          <cell r="L59">
            <v>-9.053052246265068</v>
          </cell>
        </row>
        <row r="60">
          <cell r="A60">
            <v>8241</v>
          </cell>
          <cell r="B60" t="str">
            <v>Yankees</v>
          </cell>
          <cell r="C60" t="str">
            <v>A</v>
          </cell>
          <cell r="D60" t="str">
            <v>David Robertson</v>
          </cell>
          <cell r="E60">
            <v>19.333333333333332</v>
          </cell>
          <cell r="F60">
            <v>9.2113968189581286</v>
          </cell>
          <cell r="G60">
            <v>12.227024620978799</v>
          </cell>
          <cell r="H60">
            <v>10.69477025161218</v>
          </cell>
          <cell r="I60">
            <v>12.211802426333636</v>
          </cell>
          <cell r="J60">
            <v>13.286602938444785</v>
          </cell>
          <cell r="K60">
            <v>13.014336700120888</v>
          </cell>
          <cell r="L60">
            <v>-6.3189966332124445</v>
          </cell>
        </row>
        <row r="61">
          <cell r="A61">
            <v>6785</v>
          </cell>
          <cell r="B61" t="str">
            <v>Red Sox</v>
          </cell>
          <cell r="C61" t="str">
            <v>A</v>
          </cell>
          <cell r="D61" t="str">
            <v>Andrew Miller</v>
          </cell>
          <cell r="F61">
            <v>1.8869836170808159</v>
          </cell>
          <cell r="G61">
            <v>7.136969046917943</v>
          </cell>
          <cell r="H61">
            <v>7.2825547844980081</v>
          </cell>
          <cell r="I61">
            <v>9.4646882628344482</v>
          </cell>
          <cell r="J61">
            <v>12.336026300868868</v>
          </cell>
          <cell r="K61">
            <v>12.983221811306876</v>
          </cell>
          <cell r="L61">
            <v>12.983221811306876</v>
          </cell>
        </row>
        <row r="62">
          <cell r="A62">
            <v>7754</v>
          </cell>
          <cell r="B62" t="str">
            <v>Brewers</v>
          </cell>
          <cell r="C62" t="str">
            <v>N</v>
          </cell>
          <cell r="D62" t="str">
            <v>Mike Fiers</v>
          </cell>
          <cell r="H62">
            <v>-2.1798621588025617</v>
          </cell>
          <cell r="I62">
            <v>-2.8494943644368353</v>
          </cell>
          <cell r="J62">
            <v>9.8266498473288468</v>
          </cell>
          <cell r="K62">
            <v>12.796542231791989</v>
          </cell>
          <cell r="L62">
            <v>12.796542231791989</v>
          </cell>
        </row>
        <row r="63">
          <cell r="A63">
            <v>2391</v>
          </cell>
          <cell r="B63" t="str">
            <v>Cubs</v>
          </cell>
          <cell r="C63" t="str">
            <v>N</v>
          </cell>
          <cell r="D63" t="str">
            <v>Hector Rondon</v>
          </cell>
          <cell r="F63">
            <v>9.7850271339642809</v>
          </cell>
          <cell r="G63">
            <v>9.9546387343837424</v>
          </cell>
          <cell r="H63">
            <v>1.9987655198347589</v>
          </cell>
          <cell r="I63">
            <v>3.6398516832094656</v>
          </cell>
          <cell r="J63">
            <v>8.9929886023976895</v>
          </cell>
          <cell r="K63">
            <v>12.457303339667298</v>
          </cell>
          <cell r="L63">
            <v>12.457303339667298</v>
          </cell>
        </row>
        <row r="64">
          <cell r="A64">
            <v>10133</v>
          </cell>
          <cell r="B64" t="str">
            <v>Rays</v>
          </cell>
          <cell r="C64" t="str">
            <v>A</v>
          </cell>
          <cell r="D64" t="str">
            <v>Brad Boxberger</v>
          </cell>
          <cell r="F64">
            <v>1.5858892599617056</v>
          </cell>
          <cell r="G64">
            <v>3.5277990979197633</v>
          </cell>
          <cell r="H64">
            <v>5.2623566847586165</v>
          </cell>
          <cell r="I64">
            <v>11.313415110217733</v>
          </cell>
          <cell r="J64">
            <v>12.758843927298393</v>
          </cell>
          <cell r="K64">
            <v>12.063457678777155</v>
          </cell>
          <cell r="L64">
            <v>12.063457678777155</v>
          </cell>
        </row>
        <row r="65">
          <cell r="A65">
            <v>6983</v>
          </cell>
          <cell r="B65" t="str">
            <v>Nationals</v>
          </cell>
          <cell r="C65" t="str">
            <v>N</v>
          </cell>
          <cell r="D65" t="str">
            <v>Drew Storen</v>
          </cell>
          <cell r="E65">
            <v>1.5</v>
          </cell>
          <cell r="F65">
            <v>13.364772456732114</v>
          </cell>
          <cell r="G65">
            <v>13.167341045046204</v>
          </cell>
          <cell r="H65">
            <v>10.100819494403037</v>
          </cell>
          <cell r="I65">
            <v>7.1037405156519497</v>
          </cell>
          <cell r="J65">
            <v>7.3387460902142996</v>
          </cell>
          <cell r="K65">
            <v>11.931738450237571</v>
          </cell>
          <cell r="L65">
            <v>10.431738450237571</v>
          </cell>
        </row>
        <row r="66">
          <cell r="A66">
            <v>8782</v>
          </cell>
          <cell r="B66" t="str">
            <v>Padres</v>
          </cell>
          <cell r="C66" t="str">
            <v>N</v>
          </cell>
          <cell r="D66" t="str">
            <v>Andrew Cashner</v>
          </cell>
          <cell r="E66">
            <v>15</v>
          </cell>
          <cell r="F66">
            <v>15.996558588602214</v>
          </cell>
          <cell r="G66">
            <v>12.275159213613673</v>
          </cell>
          <cell r="H66">
            <v>11.93517346190823</v>
          </cell>
          <cell r="I66">
            <v>8.4589765383012363</v>
          </cell>
          <cell r="J66">
            <v>6.8694054645372855</v>
          </cell>
          <cell r="K66">
            <v>11.481665556116459</v>
          </cell>
          <cell r="L66">
            <v>-3.5183344438835409</v>
          </cell>
        </row>
        <row r="67">
          <cell r="A67">
            <v>4538</v>
          </cell>
          <cell r="B67" t="str">
            <v>Cubs</v>
          </cell>
          <cell r="C67" t="str">
            <v>N</v>
          </cell>
          <cell r="D67" t="str">
            <v>Jason Hammel</v>
          </cell>
          <cell r="E67">
            <v>1</v>
          </cell>
          <cell r="F67">
            <v>34.718741613291115</v>
          </cell>
          <cell r="G67">
            <v>30.384404949734986</v>
          </cell>
          <cell r="H67">
            <v>23.042576449856103</v>
          </cell>
          <cell r="I67">
            <v>7.091465763576343</v>
          </cell>
          <cell r="J67">
            <v>6.613699637975273</v>
          </cell>
          <cell r="K67">
            <v>11.36870976786699</v>
          </cell>
          <cell r="L67">
            <v>10.36870976786699</v>
          </cell>
        </row>
        <row r="68">
          <cell r="A68">
            <v>7312</v>
          </cell>
          <cell r="B68" t="str">
            <v>Diamondbacks</v>
          </cell>
          <cell r="C68" t="str">
            <v>N</v>
          </cell>
          <cell r="D68" t="str">
            <v>Josh Collmenter</v>
          </cell>
          <cell r="E68">
            <v>0.5</v>
          </cell>
          <cell r="F68">
            <v>4.6369356099416876</v>
          </cell>
          <cell r="G68">
            <v>13.406477991015281</v>
          </cell>
          <cell r="H68">
            <v>5.7361492120267377</v>
          </cell>
          <cell r="I68">
            <v>-1.1760723716253518</v>
          </cell>
          <cell r="J68">
            <v>3.5011971235387334</v>
          </cell>
          <cell r="K68">
            <v>11.364299131932354</v>
          </cell>
          <cell r="L68">
            <v>10.864299131932354</v>
          </cell>
        </row>
        <row r="69">
          <cell r="A69">
            <v>3990</v>
          </cell>
          <cell r="B69" t="str">
            <v>Pirates</v>
          </cell>
          <cell r="C69" t="str">
            <v>N</v>
          </cell>
          <cell r="D69" t="str">
            <v>Edinson Volquez</v>
          </cell>
          <cell r="E69">
            <v>0.66666666666666663</v>
          </cell>
          <cell r="F69">
            <v>12.42045669258245</v>
          </cell>
          <cell r="G69">
            <v>0.97839723070176721</v>
          </cell>
          <cell r="H69">
            <v>2.5562625420896343</v>
          </cell>
          <cell r="I69">
            <v>0.19436625303340899</v>
          </cell>
          <cell r="J69">
            <v>4.7774116314046315</v>
          </cell>
          <cell r="K69">
            <v>11.110111835093473</v>
          </cell>
          <cell r="L69">
            <v>10.443445168426807</v>
          </cell>
        </row>
        <row r="70">
          <cell r="A70">
            <v>739</v>
          </cell>
          <cell r="B70" t="str">
            <v>Brewers</v>
          </cell>
          <cell r="C70" t="str">
            <v>N</v>
          </cell>
          <cell r="D70" t="str">
            <v>Kyle Lohse</v>
          </cell>
          <cell r="E70">
            <v>6.666666666666667</v>
          </cell>
          <cell r="F70">
            <v>22.614878558833681</v>
          </cell>
          <cell r="G70">
            <v>20.561215248946905</v>
          </cell>
          <cell r="H70">
            <v>21.651271028945757</v>
          </cell>
          <cell r="I70">
            <v>20.801189076855611</v>
          </cell>
          <cell r="J70">
            <v>6.9947173407719694</v>
          </cell>
          <cell r="K70">
            <v>11.076491227121693</v>
          </cell>
          <cell r="L70">
            <v>4.4098245604550259</v>
          </cell>
        </row>
        <row r="71">
          <cell r="A71">
            <v>4897</v>
          </cell>
          <cell r="B71" t="str">
            <v>Athletics</v>
          </cell>
          <cell r="C71" t="str">
            <v>A</v>
          </cell>
          <cell r="D71" t="str">
            <v>Scott Kazmir</v>
          </cell>
          <cell r="E71">
            <v>10.5</v>
          </cell>
          <cell r="F71">
            <v>29.116526341915726</v>
          </cell>
          <cell r="G71">
            <v>28.178883658493504</v>
          </cell>
          <cell r="H71">
            <v>26.337309374689077</v>
          </cell>
          <cell r="I71">
            <v>29.109320134408318</v>
          </cell>
          <cell r="J71">
            <v>13.534489038614517</v>
          </cell>
          <cell r="K71">
            <v>10.863569566532458</v>
          </cell>
          <cell r="L71">
            <v>0.36356956653245831</v>
          </cell>
        </row>
        <row r="72">
          <cell r="A72">
            <v>5640</v>
          </cell>
          <cell r="B72" t="str">
            <v>Nationals</v>
          </cell>
          <cell r="C72" t="str">
            <v>N</v>
          </cell>
          <cell r="D72" t="str">
            <v>Tyler Clippard</v>
          </cell>
          <cell r="E72">
            <v>3.3333333333333335</v>
          </cell>
          <cell r="F72">
            <v>1.7037244755566774</v>
          </cell>
          <cell r="G72">
            <v>9.227364344953326</v>
          </cell>
          <cell r="H72">
            <v>8.7880354898501416</v>
          </cell>
          <cell r="I72">
            <v>9.3503664114852931</v>
          </cell>
          <cell r="J72">
            <v>10.981446044864542</v>
          </cell>
          <cell r="K72">
            <v>10.709809945123544</v>
          </cell>
          <cell r="L72">
            <v>7.3764766117902099</v>
          </cell>
        </row>
        <row r="73">
          <cell r="A73">
            <v>4994</v>
          </cell>
          <cell r="B73" t="str">
            <v>Athletics</v>
          </cell>
          <cell r="C73" t="str">
            <v>A</v>
          </cell>
          <cell r="D73" t="str">
            <v>Fernando Abad</v>
          </cell>
          <cell r="F73">
            <v>14.103420526859939</v>
          </cell>
          <cell r="G73">
            <v>9.0467466832043932</v>
          </cell>
          <cell r="H73">
            <v>8.9060119249350702</v>
          </cell>
          <cell r="I73">
            <v>11.575641125604223</v>
          </cell>
          <cell r="J73">
            <v>12.284132816858275</v>
          </cell>
          <cell r="K73">
            <v>10.684106927664004</v>
          </cell>
          <cell r="L73">
            <v>10.684106927664004</v>
          </cell>
        </row>
        <row r="74">
          <cell r="A74">
            <v>4090</v>
          </cell>
          <cell r="B74" t="str">
            <v>Athletics</v>
          </cell>
          <cell r="C74" t="str">
            <v>A</v>
          </cell>
          <cell r="D74" t="str">
            <v>Luke Gregerson</v>
          </cell>
          <cell r="E74">
            <v>1.6666666666666667</v>
          </cell>
          <cell r="F74">
            <v>9.2839576175888698</v>
          </cell>
          <cell r="G74">
            <v>10.309468855892311</v>
          </cell>
          <cell r="H74">
            <v>11.192485965689379</v>
          </cell>
          <cell r="I74">
            <v>10.432896062814248</v>
          </cell>
          <cell r="J74">
            <v>9.3013119435647518</v>
          </cell>
          <cell r="K74">
            <v>10.531838987452607</v>
          </cell>
          <cell r="L74">
            <v>8.8651723207859412</v>
          </cell>
        </row>
        <row r="75">
          <cell r="A75">
            <v>12910</v>
          </cell>
          <cell r="B75" t="str">
            <v>Phillies</v>
          </cell>
          <cell r="C75" t="str">
            <v>N</v>
          </cell>
          <cell r="D75" t="str">
            <v>Kenneth Giles</v>
          </cell>
          <cell r="H75">
            <v>6.8538053124134043E-3</v>
          </cell>
          <cell r="I75">
            <v>5.1396267579230601</v>
          </cell>
          <cell r="J75">
            <v>7.0331920017502094</v>
          </cell>
          <cell r="K75">
            <v>10.427495351276225</v>
          </cell>
          <cell r="L75">
            <v>10.427495351276225</v>
          </cell>
        </row>
        <row r="76">
          <cell r="A76">
            <v>7385</v>
          </cell>
          <cell r="B76" t="str">
            <v>Athletics</v>
          </cell>
          <cell r="C76" t="str">
            <v>A</v>
          </cell>
          <cell r="D76" t="str">
            <v>Dan Otero</v>
          </cell>
          <cell r="F76">
            <v>5.4082347401713147</v>
          </cell>
          <cell r="G76">
            <v>9.2471341506119682</v>
          </cell>
          <cell r="H76">
            <v>14.966239585400618</v>
          </cell>
          <cell r="I76">
            <v>10.795898552168076</v>
          </cell>
          <cell r="J76">
            <v>10.640207562167079</v>
          </cell>
          <cell r="K76">
            <v>10.149340055312912</v>
          </cell>
          <cell r="L76">
            <v>10.149340055312912</v>
          </cell>
        </row>
        <row r="77">
          <cell r="A77">
            <v>6483</v>
          </cell>
          <cell r="B77" t="str">
            <v>Marlins</v>
          </cell>
          <cell r="C77" t="str">
            <v>N</v>
          </cell>
          <cell r="D77" t="str">
            <v>Steve Cishek</v>
          </cell>
          <cell r="E77">
            <v>15.333333333333334</v>
          </cell>
          <cell r="F77">
            <v>8.704651493588317</v>
          </cell>
          <cell r="G77">
            <v>15.19798475171422</v>
          </cell>
          <cell r="H77">
            <v>12.147893520477032</v>
          </cell>
          <cell r="I77">
            <v>12.38386674822873</v>
          </cell>
          <cell r="J77">
            <v>6.9891469059212064</v>
          </cell>
          <cell r="K77">
            <v>9.9532474075556276</v>
          </cell>
          <cell r="L77">
            <v>-5.3800859257777063</v>
          </cell>
        </row>
        <row r="78">
          <cell r="A78">
            <v>3283</v>
          </cell>
          <cell r="B78" t="str">
            <v>Yankees</v>
          </cell>
          <cell r="C78" t="str">
            <v>A</v>
          </cell>
          <cell r="D78" t="str">
            <v>Hiroki Kuroda</v>
          </cell>
          <cell r="E78">
            <v>13.5</v>
          </cell>
          <cell r="F78">
            <v>-7.3586230095342398</v>
          </cell>
          <cell r="G78">
            <v>-4.2303048891599104</v>
          </cell>
          <cell r="H78">
            <v>-4.727420527844191</v>
          </cell>
          <cell r="I78">
            <v>3.2058649188472104</v>
          </cell>
          <cell r="J78">
            <v>5.8081573182984769</v>
          </cell>
          <cell r="K78">
            <v>9.8212952764174855</v>
          </cell>
          <cell r="L78">
            <v>-3.6787047235825145</v>
          </cell>
        </row>
        <row r="79">
          <cell r="A79">
            <v>494</v>
          </cell>
          <cell r="B79" t="str">
            <v>Mariners</v>
          </cell>
          <cell r="C79" t="str">
            <v>A</v>
          </cell>
          <cell r="D79" t="str">
            <v>Fernando Rodney</v>
          </cell>
          <cell r="E79">
            <v>15.833333333333334</v>
          </cell>
          <cell r="F79">
            <v>-0.19200636343961724</v>
          </cell>
          <cell r="G79">
            <v>6.3260785418951651</v>
          </cell>
          <cell r="H79">
            <v>12.304719248679351</v>
          </cell>
          <cell r="I79">
            <v>14.107294692368026</v>
          </cell>
          <cell r="J79">
            <v>11.880416477551542</v>
          </cell>
          <cell r="K79">
            <v>9.5032803927637115</v>
          </cell>
          <cell r="L79">
            <v>-6.3300529405696224</v>
          </cell>
        </row>
        <row r="80">
          <cell r="A80">
            <v>3220</v>
          </cell>
          <cell r="B80" t="str">
            <v>Giants</v>
          </cell>
          <cell r="C80" t="str">
            <v>N</v>
          </cell>
          <cell r="D80" t="str">
            <v>Jean Machi</v>
          </cell>
          <cell r="F80">
            <v>16.029676391880191</v>
          </cell>
          <cell r="G80">
            <v>21.204292175205506</v>
          </cell>
          <cell r="H80">
            <v>12.541608881984553</v>
          </cell>
          <cell r="I80">
            <v>13.050069250276666</v>
          </cell>
          <cell r="J80">
            <v>13.68791250320921</v>
          </cell>
          <cell r="K80">
            <v>9.4991019964601193</v>
          </cell>
          <cell r="L80">
            <v>9.4991019964601193</v>
          </cell>
        </row>
        <row r="81">
          <cell r="A81">
            <v>11760</v>
          </cell>
          <cell r="B81" t="str">
            <v>Tigers</v>
          </cell>
          <cell r="C81" t="str">
            <v>A</v>
          </cell>
          <cell r="D81" t="str">
            <v>Drew Smyly</v>
          </cell>
          <cell r="E81">
            <v>11.5</v>
          </cell>
          <cell r="F81">
            <v>1.4613793848557528</v>
          </cell>
          <cell r="G81">
            <v>-3.8998822971992184</v>
          </cell>
          <cell r="H81">
            <v>0.33966162656322774</v>
          </cell>
          <cell r="I81">
            <v>-2.7738325351088235</v>
          </cell>
          <cell r="J81">
            <v>9.3924671209163773</v>
          </cell>
          <cell r="K81">
            <v>9.4966952291486528</v>
          </cell>
          <cell r="L81">
            <v>-2.0033047708513472</v>
          </cell>
        </row>
        <row r="82">
          <cell r="A82">
            <v>4235</v>
          </cell>
          <cell r="B82" t="str">
            <v>Angels</v>
          </cell>
          <cell r="C82" t="str">
            <v>A</v>
          </cell>
          <cell r="D82" t="str">
            <v>Jered Weaver</v>
          </cell>
          <cell r="E82">
            <v>20.5</v>
          </cell>
          <cell r="F82">
            <v>3.8071623838788651</v>
          </cell>
          <cell r="G82">
            <v>20.871896405130002</v>
          </cell>
          <cell r="H82">
            <v>8.3954723753062463</v>
          </cell>
          <cell r="I82">
            <v>12.126965189474891</v>
          </cell>
          <cell r="J82">
            <v>9.1669123295454931</v>
          </cell>
          <cell r="K82">
            <v>9.4481728822910043</v>
          </cell>
          <cell r="L82">
            <v>-11.051827117708996</v>
          </cell>
        </row>
        <row r="83">
          <cell r="A83">
            <v>9975</v>
          </cell>
          <cell r="B83" t="str">
            <v>Mariners</v>
          </cell>
          <cell r="C83" t="str">
            <v>A</v>
          </cell>
          <cell r="D83" t="str">
            <v>Tom Wilhelmsen</v>
          </cell>
          <cell r="E83">
            <v>0.5</v>
          </cell>
          <cell r="F83">
            <v>-6.0337447076747726</v>
          </cell>
          <cell r="G83">
            <v>-0.88162819926177272</v>
          </cell>
          <cell r="H83">
            <v>5.544400218723367</v>
          </cell>
          <cell r="I83">
            <v>9.20407567831238</v>
          </cell>
          <cell r="J83">
            <v>11.819637647163551</v>
          </cell>
          <cell r="K83">
            <v>9.4356916494534975</v>
          </cell>
          <cell r="L83">
            <v>8.9356916494534975</v>
          </cell>
        </row>
        <row r="84">
          <cell r="A84">
            <v>1100</v>
          </cell>
          <cell r="B84" t="str">
            <v>Nationals</v>
          </cell>
          <cell r="C84" t="str">
            <v>N</v>
          </cell>
          <cell r="D84" t="str">
            <v>Rafael Soriano</v>
          </cell>
          <cell r="E84">
            <v>14.5</v>
          </cell>
          <cell r="F84">
            <v>14.079067392602308</v>
          </cell>
          <cell r="G84">
            <v>15.787949352499798</v>
          </cell>
          <cell r="H84">
            <v>19.739312778748431</v>
          </cell>
          <cell r="I84">
            <v>15.492269491257344</v>
          </cell>
          <cell r="J84">
            <v>13.461806983199011</v>
          </cell>
          <cell r="K84">
            <v>9.3756765392909358</v>
          </cell>
          <cell r="L84">
            <v>-5.1243234607090642</v>
          </cell>
        </row>
        <row r="85">
          <cell r="A85">
            <v>9817</v>
          </cell>
          <cell r="B85" t="str">
            <v>Giants</v>
          </cell>
          <cell r="C85" t="str">
            <v>N</v>
          </cell>
          <cell r="D85" t="str">
            <v>Sergio Romo</v>
          </cell>
          <cell r="E85">
            <v>18</v>
          </cell>
          <cell r="F85">
            <v>18.1104101619527</v>
          </cell>
          <cell r="G85">
            <v>16.77702961892474</v>
          </cell>
          <cell r="H85">
            <v>8.4251294947046258</v>
          </cell>
          <cell r="I85">
            <v>7.3990413125803451</v>
          </cell>
          <cell r="J85">
            <v>9.350320989579318</v>
          </cell>
          <cell r="K85">
            <v>9.2558271911448653</v>
          </cell>
          <cell r="L85">
            <v>-8.7441728088551347</v>
          </cell>
        </row>
        <row r="86">
          <cell r="A86">
            <v>2155</v>
          </cell>
          <cell r="B86" t="str">
            <v>Reds</v>
          </cell>
          <cell r="C86" t="str">
            <v>N</v>
          </cell>
          <cell r="D86" t="str">
            <v>Alfredo Simon</v>
          </cell>
          <cell r="F86">
            <v>26.659591706766818</v>
          </cell>
          <cell r="G86">
            <v>16.560670158881511</v>
          </cell>
          <cell r="H86">
            <v>23.417300434648521</v>
          </cell>
          <cell r="I86">
            <v>21.090883418778905</v>
          </cell>
          <cell r="J86">
            <v>12.791997606959059</v>
          </cell>
          <cell r="K86">
            <v>9.1781788414750434</v>
          </cell>
          <cell r="L86">
            <v>9.1781788414750434</v>
          </cell>
        </row>
        <row r="87">
          <cell r="A87">
            <v>6033</v>
          </cell>
          <cell r="B87" t="str">
            <v>Royals</v>
          </cell>
          <cell r="C87" t="str">
            <v>A</v>
          </cell>
          <cell r="D87" t="str">
            <v>Kelvin Herrera</v>
          </cell>
          <cell r="E87">
            <v>1</v>
          </cell>
          <cell r="F87">
            <v>0.17223612650501144</v>
          </cell>
          <cell r="G87">
            <v>4.544301515323097</v>
          </cell>
          <cell r="H87">
            <v>3.7619419430383951</v>
          </cell>
          <cell r="I87">
            <v>5.0279321124257148</v>
          </cell>
          <cell r="J87">
            <v>8.7265908459390058</v>
          </cell>
          <cell r="K87">
            <v>9.0535181441827035</v>
          </cell>
          <cell r="L87">
            <v>8.0535181441827035</v>
          </cell>
        </row>
        <row r="88">
          <cell r="A88">
            <v>5279</v>
          </cell>
          <cell r="B88" t="str">
            <v>Orioles</v>
          </cell>
          <cell r="C88" t="str">
            <v>A</v>
          </cell>
          <cell r="D88" t="str">
            <v>Chris Tillman</v>
          </cell>
          <cell r="E88">
            <v>7.833333333333333</v>
          </cell>
          <cell r="F88">
            <v>7.309987343011791</v>
          </cell>
          <cell r="G88">
            <v>-7.4644129638927508</v>
          </cell>
          <cell r="H88">
            <v>-4.3906539291749915</v>
          </cell>
          <cell r="I88">
            <v>-3.9693478546810863</v>
          </cell>
          <cell r="J88">
            <v>9.3481331063352684</v>
          </cell>
          <cell r="K88">
            <v>8.9412599126835755</v>
          </cell>
          <cell r="L88">
            <v>1.1079265793502424</v>
          </cell>
        </row>
        <row r="89">
          <cell r="A89">
            <v>14444</v>
          </cell>
          <cell r="B89" t="str">
            <v>Dodgers</v>
          </cell>
          <cell r="C89" t="str">
            <v>N</v>
          </cell>
          <cell r="D89" t="str">
            <v>Hyun-Jin Ryu</v>
          </cell>
          <cell r="E89">
            <v>15</v>
          </cell>
          <cell r="F89">
            <v>10.044663387185635</v>
          </cell>
          <cell r="G89">
            <v>10.799463931975083</v>
          </cell>
          <cell r="H89">
            <v>12.087107499566565</v>
          </cell>
          <cell r="I89">
            <v>9.8013879197930347</v>
          </cell>
          <cell r="J89">
            <v>13.448295524439509</v>
          </cell>
          <cell r="K89">
            <v>8.6946645952534478</v>
          </cell>
          <cell r="L89">
            <v>-6.3053354047465522</v>
          </cell>
        </row>
        <row r="90">
          <cell r="A90">
            <v>4020</v>
          </cell>
          <cell r="B90" t="str">
            <v>Giants</v>
          </cell>
          <cell r="C90" t="str">
            <v>N</v>
          </cell>
          <cell r="D90" t="str">
            <v>Yusmeiro Petit</v>
          </cell>
          <cell r="F90">
            <v>9.9862799428540132</v>
          </cell>
          <cell r="G90">
            <v>0.46385478104993277</v>
          </cell>
          <cell r="H90">
            <v>2.3664976786049268</v>
          </cell>
          <cell r="I90">
            <v>2.3074603482503493</v>
          </cell>
          <cell r="J90">
            <v>8.8507037953842307</v>
          </cell>
          <cell r="K90">
            <v>8.6333868350053038</v>
          </cell>
          <cell r="L90">
            <v>8.6333868350053038</v>
          </cell>
        </row>
        <row r="91">
          <cell r="A91">
            <v>3284</v>
          </cell>
          <cell r="B91" t="str">
            <v>Tigers</v>
          </cell>
          <cell r="C91" t="str">
            <v>A</v>
          </cell>
          <cell r="D91" t="str">
            <v>Anibal Sanchez</v>
          </cell>
          <cell r="E91">
            <v>19.166666666666668</v>
          </cell>
          <cell r="F91">
            <v>4.8378545893341531</v>
          </cell>
          <cell r="G91">
            <v>14.06514425938524</v>
          </cell>
          <cell r="H91">
            <v>20.730306685682152</v>
          </cell>
          <cell r="I91">
            <v>10.741767345630757</v>
          </cell>
          <cell r="J91">
            <v>10.363491464861026</v>
          </cell>
          <cell r="K91">
            <v>8.5693130705406269</v>
          </cell>
          <cell r="L91">
            <v>-10.597353596126041</v>
          </cell>
        </row>
        <row r="92">
          <cell r="A92">
            <v>12049</v>
          </cell>
          <cell r="B92" t="str">
            <v>Cubs</v>
          </cell>
          <cell r="C92" t="str">
            <v>N</v>
          </cell>
          <cell r="D92" t="str">
            <v>Kyle Hendricks</v>
          </cell>
          <cell r="I92">
            <v>-0.24170271408554705</v>
          </cell>
          <cell r="J92">
            <v>9.5356474760035983</v>
          </cell>
          <cell r="K92">
            <v>8.5659925688336269</v>
          </cell>
          <cell r="L92">
            <v>8.5659925688336269</v>
          </cell>
        </row>
        <row r="93">
          <cell r="A93">
            <v>2717</v>
          </cell>
          <cell r="B93" t="str">
            <v>Tigers</v>
          </cell>
          <cell r="C93" t="str">
            <v>A</v>
          </cell>
          <cell r="D93" t="str">
            <v>Rick Porcello</v>
          </cell>
          <cell r="E93">
            <v>9.8333333333333339</v>
          </cell>
          <cell r="F93">
            <v>6.5383331440026717</v>
          </cell>
          <cell r="G93">
            <v>7.5573365592701256</v>
          </cell>
          <cell r="H93">
            <v>10.218698928628561</v>
          </cell>
          <cell r="I93">
            <v>15.735893998059165</v>
          </cell>
          <cell r="J93">
            <v>17.53151523033068</v>
          </cell>
          <cell r="K93">
            <v>8.2105796775990623</v>
          </cell>
          <cell r="L93">
            <v>-1.6227536557342717</v>
          </cell>
        </row>
        <row r="94">
          <cell r="A94">
            <v>4759</v>
          </cell>
          <cell r="B94" t="str">
            <v>Reds</v>
          </cell>
          <cell r="C94" t="str">
            <v>N</v>
          </cell>
          <cell r="D94" t="str">
            <v>Jonathan Broxton</v>
          </cell>
          <cell r="E94">
            <v>1.1666666666666667</v>
          </cell>
          <cell r="F94">
            <v>8.5664954414170733</v>
          </cell>
          <cell r="G94">
            <v>12.829307443658891</v>
          </cell>
          <cell r="H94">
            <v>13.681322032528737</v>
          </cell>
          <cell r="I94">
            <v>14.558533680502386</v>
          </cell>
          <cell r="J94">
            <v>9.3483376220208516</v>
          </cell>
          <cell r="K94">
            <v>8.170543135390453</v>
          </cell>
          <cell r="L94">
            <v>7.003876468723786</v>
          </cell>
        </row>
        <row r="95">
          <cell r="A95">
            <v>510</v>
          </cell>
          <cell r="B95" t="str">
            <v>Dodgers</v>
          </cell>
          <cell r="C95" t="str">
            <v>N</v>
          </cell>
          <cell r="D95" t="str">
            <v>Josh Beckett</v>
          </cell>
          <cell r="E95">
            <v>4</v>
          </cell>
          <cell r="F95">
            <v>11.395555463435675</v>
          </cell>
          <cell r="G95">
            <v>19.206317421883842</v>
          </cell>
          <cell r="H95">
            <v>20.223960108586432</v>
          </cell>
          <cell r="I95">
            <v>15.488415872138431</v>
          </cell>
          <cell r="J95">
            <v>10.065476892361296</v>
          </cell>
          <cell r="K95">
            <v>8.1373042399460918</v>
          </cell>
          <cell r="L95">
            <v>4.1373042399460918</v>
          </cell>
        </row>
        <row r="96">
          <cell r="A96">
            <v>9325</v>
          </cell>
          <cell r="B96" t="str">
            <v>Pirates</v>
          </cell>
          <cell r="C96" t="str">
            <v>N</v>
          </cell>
          <cell r="D96" t="str">
            <v>Jared Hughes</v>
          </cell>
          <cell r="F96">
            <v>-0.15278464372951139</v>
          </cell>
          <cell r="G96">
            <v>3.9089762563931414</v>
          </cell>
          <cell r="H96">
            <v>4.7054584749737032</v>
          </cell>
          <cell r="I96">
            <v>7.9529441026214176</v>
          </cell>
          <cell r="J96">
            <v>6.7879007656172261</v>
          </cell>
          <cell r="K96">
            <v>8.0523932415371426</v>
          </cell>
          <cell r="L96">
            <v>8.0523932415371426</v>
          </cell>
        </row>
        <row r="97">
          <cell r="A97">
            <v>2642</v>
          </cell>
          <cell r="B97" t="str">
            <v>Indians</v>
          </cell>
          <cell r="C97" t="str">
            <v>A</v>
          </cell>
          <cell r="D97" t="str">
            <v>Scott Atchison</v>
          </cell>
          <cell r="F97">
            <v>6.0880674979760361</v>
          </cell>
          <cell r="G97">
            <v>9.0140332777026124</v>
          </cell>
          <cell r="H97">
            <v>7.1628651770944209</v>
          </cell>
          <cell r="I97">
            <v>7.5016797683910328</v>
          </cell>
          <cell r="J97">
            <v>9.1862807146058181</v>
          </cell>
          <cell r="K97">
            <v>7.9102845484030029</v>
          </cell>
          <cell r="L97">
            <v>7.9102845484030029</v>
          </cell>
        </row>
        <row r="98">
          <cell r="A98">
            <v>11490</v>
          </cell>
          <cell r="B98" t="str">
            <v>Blue Jays</v>
          </cell>
          <cell r="C98" t="str">
            <v>A</v>
          </cell>
          <cell r="D98" t="str">
            <v>Aaron Sanchez</v>
          </cell>
          <cell r="I98">
            <v>0.7279322979786601</v>
          </cell>
          <cell r="J98">
            <v>5.1286752615142754</v>
          </cell>
          <cell r="K98">
            <v>7.852876724740824</v>
          </cell>
          <cell r="L98">
            <v>7.852876724740824</v>
          </cell>
        </row>
        <row r="99">
          <cell r="A99">
            <v>8110</v>
          </cell>
          <cell r="B99" t="str">
            <v>Indians</v>
          </cell>
          <cell r="C99" t="str">
            <v>A</v>
          </cell>
          <cell r="D99" t="str">
            <v>Bryan Shaw</v>
          </cell>
          <cell r="F99">
            <v>7.9094166250119118</v>
          </cell>
          <cell r="G99">
            <v>14.687913218472726</v>
          </cell>
          <cell r="H99">
            <v>5.1820336665219235</v>
          </cell>
          <cell r="I99">
            <v>4.6349975594356705</v>
          </cell>
          <cell r="J99">
            <v>9.6406759976010949</v>
          </cell>
          <cell r="K99">
            <v>7.6415945336596849</v>
          </cell>
          <cell r="L99">
            <v>7.6415945336596849</v>
          </cell>
        </row>
        <row r="100">
          <cell r="A100">
            <v>9080</v>
          </cell>
          <cell r="B100" t="str">
            <v>White Sox</v>
          </cell>
          <cell r="C100" t="str">
            <v>A</v>
          </cell>
          <cell r="D100" t="str">
            <v>Zach Putnam</v>
          </cell>
          <cell r="F100">
            <v>3.435442120498915</v>
          </cell>
          <cell r="G100">
            <v>8.6425027922061375</v>
          </cell>
          <cell r="H100">
            <v>5.7159090500276966</v>
          </cell>
          <cell r="I100">
            <v>4.1938265356168065</v>
          </cell>
          <cell r="J100">
            <v>8.9712375355543816</v>
          </cell>
          <cell r="K100">
            <v>7.6327328061819939</v>
          </cell>
          <cell r="L100">
            <v>7.6327328061819939</v>
          </cell>
        </row>
        <row r="101">
          <cell r="A101">
            <v>8041</v>
          </cell>
          <cell r="B101" t="str">
            <v>Twins</v>
          </cell>
          <cell r="C101" t="str">
            <v>A</v>
          </cell>
          <cell r="D101" t="str">
            <v>Glen Perkins</v>
          </cell>
          <cell r="E101">
            <v>19.333333333333332</v>
          </cell>
          <cell r="F101">
            <v>6.9861107270342266</v>
          </cell>
          <cell r="G101">
            <v>14.794014626367245</v>
          </cell>
          <cell r="H101">
            <v>11.781974972813034</v>
          </cell>
          <cell r="I101">
            <v>12.676985017233575</v>
          </cell>
          <cell r="J101">
            <v>12.885242362940154</v>
          </cell>
          <cell r="K101">
            <v>7.5997286422814634</v>
          </cell>
          <cell r="L101">
            <v>-11.73360469105187</v>
          </cell>
        </row>
        <row r="102">
          <cell r="A102">
            <v>11423</v>
          </cell>
          <cell r="B102" t="str">
            <v>White Sox</v>
          </cell>
          <cell r="C102" t="str">
            <v>A</v>
          </cell>
          <cell r="D102" t="str">
            <v>Jose Quintana</v>
          </cell>
          <cell r="E102">
            <v>8.1666666666666661</v>
          </cell>
          <cell r="F102">
            <v>-1.3084452329951395</v>
          </cell>
          <cell r="G102">
            <v>4.201095797570912</v>
          </cell>
          <cell r="H102">
            <v>6.1562188140834726</v>
          </cell>
          <cell r="I102">
            <v>10.501372007715585</v>
          </cell>
          <cell r="J102">
            <v>5.9844903619721492</v>
          </cell>
          <cell r="K102">
            <v>7.4594444687203056</v>
          </cell>
          <cell r="L102">
            <v>-0.70722219794636043</v>
          </cell>
        </row>
        <row r="103">
          <cell r="A103">
            <v>13071</v>
          </cell>
          <cell r="B103" t="str">
            <v>Orioles</v>
          </cell>
          <cell r="C103" t="str">
            <v>A</v>
          </cell>
          <cell r="D103" t="str">
            <v>Wei-Yin Chen</v>
          </cell>
          <cell r="E103">
            <v>3.3333333333333335</v>
          </cell>
          <cell r="F103">
            <v>-7.0492138874985937</v>
          </cell>
          <cell r="G103">
            <v>-5.9481634564335533</v>
          </cell>
          <cell r="H103">
            <v>-0.1303487954620994</v>
          </cell>
          <cell r="I103">
            <v>2.579121324263391</v>
          </cell>
          <cell r="J103">
            <v>3.9857341127971631</v>
          </cell>
          <cell r="K103">
            <v>7.2551146751147844</v>
          </cell>
          <cell r="L103">
            <v>3.9217813417814509</v>
          </cell>
        </row>
        <row r="104">
          <cell r="A104">
            <v>13074</v>
          </cell>
          <cell r="B104" t="str">
            <v>Rangers</v>
          </cell>
          <cell r="C104" t="str">
            <v>A</v>
          </cell>
          <cell r="D104" t="str">
            <v>Yu Darvish</v>
          </cell>
          <cell r="E104">
            <v>28</v>
          </cell>
          <cell r="F104">
            <v>8.5170233437897327</v>
          </cell>
          <cell r="G104">
            <v>19.146696354936694</v>
          </cell>
          <cell r="H104">
            <v>21.427896096868537</v>
          </cell>
          <cell r="I104">
            <v>15.32482779192719</v>
          </cell>
          <cell r="J104">
            <v>9.1628690879137906</v>
          </cell>
          <cell r="K104">
            <v>7.2376020332650182</v>
          </cell>
          <cell r="L104">
            <v>-20.76239796673498</v>
          </cell>
        </row>
        <row r="105">
          <cell r="A105">
            <v>5114</v>
          </cell>
          <cell r="B105" t="str">
            <v>Mets</v>
          </cell>
          <cell r="C105" t="str">
            <v>N</v>
          </cell>
          <cell r="D105" t="str">
            <v>Jeurys Familia</v>
          </cell>
          <cell r="E105">
            <v>0.6</v>
          </cell>
          <cell r="F105">
            <v>-6.7934742688071941</v>
          </cell>
          <cell r="G105">
            <v>1.7898411644415133</v>
          </cell>
          <cell r="H105">
            <v>6.1004570511607188</v>
          </cell>
          <cell r="I105">
            <v>9.1245846824463079</v>
          </cell>
          <cell r="J105">
            <v>7.6026189221529208</v>
          </cell>
          <cell r="K105">
            <v>7.1645494152309954</v>
          </cell>
          <cell r="L105">
            <v>6.5645494152309958</v>
          </cell>
        </row>
        <row r="106">
          <cell r="A106">
            <v>5032</v>
          </cell>
          <cell r="B106" t="str">
            <v>Padres</v>
          </cell>
          <cell r="C106" t="str">
            <v>N</v>
          </cell>
          <cell r="D106" t="str">
            <v>Dale Thayer</v>
          </cell>
          <cell r="F106">
            <v>11.960914940690053</v>
          </cell>
          <cell r="G106">
            <v>5.5504766786507806</v>
          </cell>
          <cell r="H106">
            <v>6.8326915941917106</v>
          </cell>
          <cell r="I106">
            <v>7.3299763399793054</v>
          </cell>
          <cell r="J106">
            <v>7.7976460093987301</v>
          </cell>
          <cell r="K106">
            <v>7.1137127019838315</v>
          </cell>
          <cell r="L106">
            <v>7.1137127019838315</v>
          </cell>
        </row>
        <row r="107">
          <cell r="A107">
            <v>12235</v>
          </cell>
          <cell r="B107" t="str">
            <v>Cardinals</v>
          </cell>
          <cell r="C107" t="str">
            <v>N</v>
          </cell>
          <cell r="D107" t="str">
            <v>Seth Maness</v>
          </cell>
          <cell r="F107">
            <v>-6.4332691196043443</v>
          </cell>
          <cell r="G107">
            <v>-4.7276321706410149</v>
          </cell>
          <cell r="H107">
            <v>1.4043432527303454</v>
          </cell>
          <cell r="I107">
            <v>1.3242738240839751</v>
          </cell>
          <cell r="J107">
            <v>5.2560424178360883</v>
          </cell>
          <cell r="K107">
            <v>7.0395137036846922</v>
          </cell>
          <cell r="L107">
            <v>7.0395137036846922</v>
          </cell>
        </row>
        <row r="108">
          <cell r="A108">
            <v>13763</v>
          </cell>
          <cell r="B108" t="str">
            <v>Mariners</v>
          </cell>
          <cell r="C108" t="str">
            <v>A</v>
          </cell>
          <cell r="D108" t="str">
            <v>Dominic Leone</v>
          </cell>
          <cell r="F108">
            <v>4.4547276133891982</v>
          </cell>
          <cell r="G108">
            <v>5.3207464521866124</v>
          </cell>
          <cell r="H108">
            <v>3.5757901281820463</v>
          </cell>
          <cell r="I108">
            <v>3.1068131045764535</v>
          </cell>
          <cell r="J108">
            <v>5.9261050949850196</v>
          </cell>
          <cell r="K108">
            <v>7.0216834986184828</v>
          </cell>
          <cell r="L108">
            <v>7.0216834986184828</v>
          </cell>
        </row>
        <row r="109">
          <cell r="A109">
            <v>10745</v>
          </cell>
          <cell r="B109" t="str">
            <v>Cardinals</v>
          </cell>
          <cell r="C109" t="str">
            <v>N</v>
          </cell>
          <cell r="D109" t="str">
            <v>Trevor Rosenthal</v>
          </cell>
          <cell r="E109">
            <v>18.5</v>
          </cell>
          <cell r="F109">
            <v>6.9707703442895337</v>
          </cell>
          <cell r="G109">
            <v>7.6324120238277109</v>
          </cell>
          <cell r="H109">
            <v>10.265184178249852</v>
          </cell>
          <cell r="I109">
            <v>8.9192821425994726</v>
          </cell>
          <cell r="J109">
            <v>5.9122412625707303</v>
          </cell>
          <cell r="K109">
            <v>6.9707338909675451</v>
          </cell>
          <cell r="L109">
            <v>-11.529266109032456</v>
          </cell>
        </row>
        <row r="110">
          <cell r="A110">
            <v>6435</v>
          </cell>
          <cell r="B110" t="str">
            <v>Pirates</v>
          </cell>
          <cell r="C110" t="str">
            <v>N</v>
          </cell>
          <cell r="D110" t="str">
            <v>Vance Worley</v>
          </cell>
          <cell r="H110">
            <v>4.7163427106120022</v>
          </cell>
          <cell r="I110">
            <v>7.0402010021442818</v>
          </cell>
          <cell r="J110">
            <v>4.7698863790119832</v>
          </cell>
          <cell r="K110">
            <v>6.8080264383859648</v>
          </cell>
          <cell r="L110">
            <v>6.8080264383859648</v>
          </cell>
        </row>
        <row r="111">
          <cell r="A111">
            <v>11530</v>
          </cell>
          <cell r="B111" t="str">
            <v>Marlins</v>
          </cell>
          <cell r="C111" t="str">
            <v>N</v>
          </cell>
          <cell r="D111" t="str">
            <v>Jose Fernandez</v>
          </cell>
          <cell r="E111">
            <v>26</v>
          </cell>
          <cell r="F111">
            <v>38.648027164695058</v>
          </cell>
          <cell r="G111">
            <v>21.078712639441697</v>
          </cell>
          <cell r="H111">
            <v>14.461963498169476</v>
          </cell>
          <cell r="I111">
            <v>10.84464529674163</v>
          </cell>
          <cell r="J111">
            <v>8.285388065281845</v>
          </cell>
          <cell r="K111">
            <v>6.775333784735257</v>
          </cell>
          <cell r="L111">
            <v>-19.224666215264744</v>
          </cell>
        </row>
        <row r="112">
          <cell r="A112">
            <v>4070</v>
          </cell>
          <cell r="B112" t="str">
            <v>Cubs</v>
          </cell>
          <cell r="C112" t="str">
            <v>N</v>
          </cell>
          <cell r="D112" t="str">
            <v>Pedro Strop</v>
          </cell>
          <cell r="E112">
            <v>1.8333333333333333</v>
          </cell>
          <cell r="F112">
            <v>-6.7116325789791487E-2</v>
          </cell>
          <cell r="G112">
            <v>-3.8618257319448075</v>
          </cell>
          <cell r="H112">
            <v>1.3670213239839273</v>
          </cell>
          <cell r="I112">
            <v>3.8448464213230649</v>
          </cell>
          <cell r="J112">
            <v>5.7987270338010184</v>
          </cell>
          <cell r="K112">
            <v>6.762467463916928</v>
          </cell>
          <cell r="L112">
            <v>4.929134130583595</v>
          </cell>
        </row>
        <row r="113">
          <cell r="A113">
            <v>11426</v>
          </cell>
          <cell r="B113" t="str">
            <v>Athletics</v>
          </cell>
          <cell r="C113" t="str">
            <v>A</v>
          </cell>
          <cell r="D113" t="str">
            <v>Drew Pomeranz</v>
          </cell>
          <cell r="E113">
            <v>0.8</v>
          </cell>
          <cell r="F113">
            <v>4.6315075731243516</v>
          </cell>
          <cell r="G113">
            <v>10.448870199549027</v>
          </cell>
          <cell r="H113">
            <v>6.3262445847801647</v>
          </cell>
          <cell r="I113">
            <v>3.7223063289903267</v>
          </cell>
          <cell r="J113">
            <v>4.4994702870255017</v>
          </cell>
          <cell r="K113">
            <v>6.7169150241663527</v>
          </cell>
          <cell r="L113">
            <v>5.9169150241663528</v>
          </cell>
        </row>
        <row r="114">
          <cell r="A114">
            <v>11855</v>
          </cell>
          <cell r="B114" t="str">
            <v>Royals</v>
          </cell>
          <cell r="C114" t="str">
            <v>A</v>
          </cell>
          <cell r="D114" t="str">
            <v>Yordano Ventura</v>
          </cell>
          <cell r="E114">
            <v>7.166666666666667</v>
          </cell>
          <cell r="F114">
            <v>19.759253007124514</v>
          </cell>
          <cell r="G114">
            <v>4.3028821334691481</v>
          </cell>
          <cell r="H114">
            <v>6.7638809339728798</v>
          </cell>
          <cell r="I114">
            <v>3.2273494912529741</v>
          </cell>
          <cell r="J114">
            <v>3.7473956698770325</v>
          </cell>
          <cell r="K114">
            <v>6.5172045582913309</v>
          </cell>
          <cell r="L114">
            <v>-0.64946210837533602</v>
          </cell>
        </row>
        <row r="115">
          <cell r="A115">
            <v>7677</v>
          </cell>
          <cell r="B115" t="str">
            <v>Cubs</v>
          </cell>
          <cell r="C115" t="str">
            <v>N</v>
          </cell>
          <cell r="D115" t="str">
            <v>Neil Ramirez</v>
          </cell>
          <cell r="F115">
            <v>-0.25419955866324467</v>
          </cell>
          <cell r="G115">
            <v>4.4013336902074016</v>
          </cell>
          <cell r="H115">
            <v>7.4612032721905077</v>
          </cell>
          <cell r="I115">
            <v>7.6092533300373546</v>
          </cell>
          <cell r="J115">
            <v>7.2779710078382482</v>
          </cell>
          <cell r="K115">
            <v>6.4762505063104978</v>
          </cell>
          <cell r="L115">
            <v>6.4762505063104978</v>
          </cell>
        </row>
        <row r="116">
          <cell r="A116">
            <v>7448</v>
          </cell>
          <cell r="B116" t="str">
            <v>Nationals</v>
          </cell>
          <cell r="C116" t="str">
            <v>N</v>
          </cell>
          <cell r="D116" t="str">
            <v>Gio Gonzalez</v>
          </cell>
          <cell r="E116">
            <v>18.166666666666668</v>
          </cell>
          <cell r="F116">
            <v>13.110177818615416</v>
          </cell>
          <cell r="G116">
            <v>-4.4029542389540604</v>
          </cell>
          <cell r="H116">
            <v>1.9589089890725959</v>
          </cell>
          <cell r="I116">
            <v>1.1709054032141337</v>
          </cell>
          <cell r="J116">
            <v>-0.68985175507846308</v>
          </cell>
          <cell r="K116">
            <v>6.4291707757522714</v>
          </cell>
          <cell r="L116">
            <v>-11.737495890914396</v>
          </cell>
        </row>
        <row r="117">
          <cell r="A117">
            <v>9492</v>
          </cell>
          <cell r="B117" t="str">
            <v>Orioles</v>
          </cell>
          <cell r="C117" t="str">
            <v>A</v>
          </cell>
          <cell r="D117" t="str">
            <v>Bud Norris</v>
          </cell>
          <cell r="E117">
            <v>2.5</v>
          </cell>
          <cell r="F117">
            <v>-1.0454434337945551</v>
          </cell>
          <cell r="G117">
            <v>3.5224658192210678</v>
          </cell>
          <cell r="H117">
            <v>9.0709094356774536</v>
          </cell>
          <cell r="I117">
            <v>4.028515823225657</v>
          </cell>
          <cell r="J117">
            <v>1.8356407673418489</v>
          </cell>
          <cell r="K117">
            <v>6.2631160954062413</v>
          </cell>
          <cell r="L117">
            <v>3.7631160954062413</v>
          </cell>
        </row>
        <row r="118">
          <cell r="A118">
            <v>6941</v>
          </cell>
          <cell r="B118" t="str">
            <v>Rangers</v>
          </cell>
          <cell r="C118" t="str">
            <v>A</v>
          </cell>
          <cell r="D118" t="str">
            <v>Joakim Soria</v>
          </cell>
          <cell r="E118">
            <v>11.333333333333334</v>
          </cell>
          <cell r="F118">
            <v>14.522082932823615</v>
          </cell>
          <cell r="G118">
            <v>13.915734042070772</v>
          </cell>
          <cell r="H118">
            <v>12.480458860069755</v>
          </cell>
          <cell r="I118">
            <v>4.8114995093954018</v>
          </cell>
          <cell r="J118">
            <v>4.9404494381694652</v>
          </cell>
          <cell r="K118">
            <v>6.2618313194504234</v>
          </cell>
          <cell r="L118">
            <v>-5.0715020138829106</v>
          </cell>
        </row>
        <row r="119">
          <cell r="A119">
            <v>1245</v>
          </cell>
          <cell r="B119" t="str">
            <v>Blue Jays</v>
          </cell>
          <cell r="C119" t="str">
            <v>A</v>
          </cell>
          <cell r="D119" t="str">
            <v>R.A. Dickey</v>
          </cell>
          <cell r="E119">
            <v>13.333333333333334</v>
          </cell>
          <cell r="F119">
            <v>-10.533753823514752</v>
          </cell>
          <cell r="G119">
            <v>-3.5181250579937884</v>
          </cell>
          <cell r="H119">
            <v>-4.2083540362192569</v>
          </cell>
          <cell r="I119">
            <v>2.1181202327598698</v>
          </cell>
          <cell r="J119">
            <v>-1.422302712351623</v>
          </cell>
          <cell r="K119">
            <v>6.0635685244462447</v>
          </cell>
          <cell r="L119">
            <v>-7.2697648088870892</v>
          </cell>
        </row>
        <row r="120">
          <cell r="A120">
            <v>8280</v>
          </cell>
          <cell r="B120" t="str">
            <v>Astros</v>
          </cell>
          <cell r="C120" t="str">
            <v>N</v>
          </cell>
          <cell r="D120" t="str">
            <v>Tony Sipp</v>
          </cell>
          <cell r="G120">
            <v>7.0221226520252626</v>
          </cell>
          <cell r="H120">
            <v>9.0524880476294758</v>
          </cell>
          <cell r="I120">
            <v>6.830641205931272</v>
          </cell>
          <cell r="J120">
            <v>6.2309210690614538</v>
          </cell>
          <cell r="K120">
            <v>5.9518590117237276</v>
          </cell>
          <cell r="L120">
            <v>5.9518590117237276</v>
          </cell>
        </row>
        <row r="121">
          <cell r="A121">
            <v>9029</v>
          </cell>
          <cell r="B121" t="str">
            <v>Yankees</v>
          </cell>
          <cell r="C121" t="str">
            <v>A</v>
          </cell>
          <cell r="D121" t="str">
            <v>Adam Warren</v>
          </cell>
          <cell r="F121">
            <v>9.5850161162765293</v>
          </cell>
          <cell r="G121">
            <v>10.0694559625174</v>
          </cell>
          <cell r="H121">
            <v>4.5900903038561367</v>
          </cell>
          <cell r="I121">
            <v>0.29358375818540378</v>
          </cell>
          <cell r="J121">
            <v>0.31100723309483791</v>
          </cell>
          <cell r="K121">
            <v>5.9069826946080708</v>
          </cell>
          <cell r="L121">
            <v>5.9069826946080708</v>
          </cell>
        </row>
        <row r="122">
          <cell r="A122">
            <v>13431</v>
          </cell>
          <cell r="B122" t="str">
            <v>Blue Jays</v>
          </cell>
          <cell r="C122" t="str">
            <v>A</v>
          </cell>
          <cell r="D122" t="str">
            <v>Marcus Stroman</v>
          </cell>
          <cell r="G122">
            <v>-7.5398302017095187</v>
          </cell>
          <cell r="H122">
            <v>0.99445823908717346</v>
          </cell>
          <cell r="I122">
            <v>9.6786639567320716</v>
          </cell>
          <cell r="J122">
            <v>2.1944287963893667</v>
          </cell>
          <cell r="K122">
            <v>5.9031254382834168</v>
          </cell>
          <cell r="L122">
            <v>5.9031254382834168</v>
          </cell>
        </row>
        <row r="123">
          <cell r="A123">
            <v>6475</v>
          </cell>
          <cell r="B123" t="str">
            <v>Angels</v>
          </cell>
          <cell r="C123" t="str">
            <v>A</v>
          </cell>
          <cell r="D123" t="str">
            <v>Kevin Jepsen</v>
          </cell>
          <cell r="F123">
            <v>-2.5126527732959496</v>
          </cell>
          <cell r="G123">
            <v>-0.6946592157786724</v>
          </cell>
          <cell r="H123">
            <v>3.7094453952885811</v>
          </cell>
          <cell r="I123">
            <v>9.9726681888480364</v>
          </cell>
          <cell r="J123">
            <v>8.8081247193051855</v>
          </cell>
          <cell r="K123">
            <v>5.8763834131444543</v>
          </cell>
          <cell r="L123">
            <v>5.8763834131444543</v>
          </cell>
        </row>
        <row r="124">
          <cell r="A124">
            <v>3340</v>
          </cell>
          <cell r="B124" t="str">
            <v>Brewers</v>
          </cell>
          <cell r="C124" t="str">
            <v>N</v>
          </cell>
          <cell r="D124" t="str">
            <v>Matt Garza</v>
          </cell>
          <cell r="E124">
            <v>9.3333333333333339</v>
          </cell>
          <cell r="F124">
            <v>-7.0082657722010904</v>
          </cell>
          <cell r="G124">
            <v>-7.1757100226619848</v>
          </cell>
          <cell r="H124">
            <v>0.5636219668664505</v>
          </cell>
          <cell r="I124">
            <v>7.9007810223627066</v>
          </cell>
          <cell r="J124">
            <v>8.9795519598515199</v>
          </cell>
          <cell r="K124">
            <v>5.8212616412644946</v>
          </cell>
          <cell r="L124">
            <v>-3.5120716920688393</v>
          </cell>
        </row>
        <row r="125">
          <cell r="A125">
            <v>1157</v>
          </cell>
          <cell r="B125" t="str">
            <v>Orioles</v>
          </cell>
          <cell r="C125" t="str">
            <v>A</v>
          </cell>
          <cell r="D125" t="str">
            <v>Tommy Hunter</v>
          </cell>
          <cell r="E125">
            <v>12.833333333333334</v>
          </cell>
          <cell r="F125">
            <v>4.7674794416345998</v>
          </cell>
          <cell r="G125">
            <v>-4.4752264329116995</v>
          </cell>
          <cell r="H125">
            <v>-1.702219846476577</v>
          </cell>
          <cell r="I125">
            <v>1.9063901353742587</v>
          </cell>
          <cell r="J125">
            <v>2.9186734156067371</v>
          </cell>
          <cell r="K125">
            <v>5.6821035910004225</v>
          </cell>
          <cell r="L125">
            <v>-7.1512297423329114</v>
          </cell>
        </row>
        <row r="126">
          <cell r="A126">
            <v>18</v>
          </cell>
          <cell r="B126" t="str">
            <v>Rangers</v>
          </cell>
          <cell r="C126" t="str">
            <v>A</v>
          </cell>
          <cell r="D126" t="str">
            <v>Neftali Feliz</v>
          </cell>
          <cell r="E126">
            <v>10.666666666666666</v>
          </cell>
          <cell r="I126">
            <v>1.8287753789335686</v>
          </cell>
          <cell r="J126">
            <v>1.8519054925779184</v>
          </cell>
          <cell r="K126">
            <v>5.6289579195631978</v>
          </cell>
          <cell r="L126">
            <v>-5.0377087471034683</v>
          </cell>
        </row>
        <row r="127">
          <cell r="A127">
            <v>10234</v>
          </cell>
          <cell r="B127" t="str">
            <v>Pirates</v>
          </cell>
          <cell r="C127" t="str">
            <v>N</v>
          </cell>
          <cell r="D127" t="str">
            <v>Bryan Morris</v>
          </cell>
          <cell r="E127">
            <v>0.5</v>
          </cell>
          <cell r="F127">
            <v>6.3962836414029454</v>
          </cell>
          <cell r="G127">
            <v>-3.3163821283016968</v>
          </cell>
          <cell r="H127">
            <v>3.2848222990403091</v>
          </cell>
          <cell r="I127">
            <v>7.311377042629716</v>
          </cell>
          <cell r="J127">
            <v>6.8279109230614372</v>
          </cell>
          <cell r="K127">
            <v>5.6193020941135758</v>
          </cell>
          <cell r="L127">
            <v>5.1193020941135758</v>
          </cell>
        </row>
        <row r="128">
          <cell r="A128">
            <v>8501</v>
          </cell>
          <cell r="B128" t="str">
            <v>Mariners</v>
          </cell>
          <cell r="C128" t="str">
            <v>A</v>
          </cell>
          <cell r="D128" t="str">
            <v>Danny Farquhar</v>
          </cell>
          <cell r="E128">
            <v>4.333333333333333</v>
          </cell>
          <cell r="F128">
            <v>5.11158375138168</v>
          </cell>
          <cell r="G128">
            <v>3.3676393391699162</v>
          </cell>
          <cell r="H128">
            <v>2.4196567563385747</v>
          </cell>
          <cell r="I128">
            <v>4.7515465178764238</v>
          </cell>
          <cell r="J128">
            <v>5.7996624480239625</v>
          </cell>
          <cell r="K128">
            <v>5.5617308469406721</v>
          </cell>
          <cell r="L128">
            <v>1.2283975136073391</v>
          </cell>
        </row>
        <row r="129">
          <cell r="A129">
            <v>6345</v>
          </cell>
          <cell r="B129" t="str">
            <v>Rays</v>
          </cell>
          <cell r="C129" t="str">
            <v>A</v>
          </cell>
          <cell r="D129" t="str">
            <v>Chris Archer</v>
          </cell>
          <cell r="E129">
            <v>11.5</v>
          </cell>
          <cell r="F129">
            <v>1.3430351639072873</v>
          </cell>
          <cell r="G129">
            <v>-4.800709302324166</v>
          </cell>
          <cell r="H129">
            <v>6.0727980331246503</v>
          </cell>
          <cell r="I129">
            <v>3.3086436836377073</v>
          </cell>
          <cell r="J129">
            <v>2.4749551854306389</v>
          </cell>
          <cell r="K129">
            <v>5.5275198926271365</v>
          </cell>
          <cell r="L129">
            <v>-5.9724801073728635</v>
          </cell>
        </row>
        <row r="130">
          <cell r="A130">
            <v>12360</v>
          </cell>
          <cell r="B130" t="str">
            <v>Padres</v>
          </cell>
          <cell r="C130" t="str">
            <v>N</v>
          </cell>
          <cell r="D130" t="str">
            <v>Kevin Quackenbush</v>
          </cell>
          <cell r="F130">
            <v>-5.703980502478653</v>
          </cell>
          <cell r="G130">
            <v>-0.74946157898163157</v>
          </cell>
          <cell r="H130">
            <v>4.541318168605633</v>
          </cell>
          <cell r="I130">
            <v>4.8901759195413135</v>
          </cell>
          <cell r="J130">
            <v>4.1313506940199547</v>
          </cell>
          <cell r="K130">
            <v>5.507072777900289</v>
          </cell>
          <cell r="L130">
            <v>5.507072777900289</v>
          </cell>
        </row>
        <row r="131">
          <cell r="A131">
            <v>8350</v>
          </cell>
          <cell r="B131" t="str">
            <v>Marlins</v>
          </cell>
          <cell r="C131" t="str">
            <v>N</v>
          </cell>
          <cell r="D131" t="str">
            <v>A.J. Ramos</v>
          </cell>
          <cell r="E131">
            <v>1</v>
          </cell>
          <cell r="F131">
            <v>5.4102655105703974</v>
          </cell>
          <cell r="G131">
            <v>-1.5421679874475676</v>
          </cell>
          <cell r="H131">
            <v>3.3375355363069397</v>
          </cell>
          <cell r="I131">
            <v>2.8215640495344538</v>
          </cell>
          <cell r="J131">
            <v>5.4409051108761606</v>
          </cell>
          <cell r="K131">
            <v>5.4423323351924635</v>
          </cell>
          <cell r="L131">
            <v>4.4423323351924635</v>
          </cell>
        </row>
        <row r="132">
          <cell r="A132">
            <v>729</v>
          </cell>
          <cell r="B132" t="str">
            <v>Rockies</v>
          </cell>
          <cell r="C132" t="str">
            <v>N</v>
          </cell>
          <cell r="D132" t="str">
            <v>LaTroy Hawkins</v>
          </cell>
          <cell r="E132">
            <v>7.333333333333333</v>
          </cell>
          <cell r="F132">
            <v>13.225661230351623</v>
          </cell>
          <cell r="G132">
            <v>3.8938243092029805</v>
          </cell>
          <cell r="H132">
            <v>8.4671298921383276</v>
          </cell>
          <cell r="I132">
            <v>6.8176674415718974</v>
          </cell>
          <cell r="J132">
            <v>7.9460934787652704</v>
          </cell>
          <cell r="K132">
            <v>5.4119028982393731</v>
          </cell>
          <cell r="L132">
            <v>-1.9214304350939599</v>
          </cell>
        </row>
        <row r="133">
          <cell r="A133">
            <v>3840</v>
          </cell>
          <cell r="B133" t="str">
            <v>Brewers</v>
          </cell>
          <cell r="C133" t="str">
            <v>N</v>
          </cell>
          <cell r="D133" t="str">
            <v>Zach Duke</v>
          </cell>
          <cell r="F133">
            <v>11.464825196405547</v>
          </cell>
          <cell r="G133">
            <v>8.8470148161891</v>
          </cell>
          <cell r="H133">
            <v>10.53407183068124</v>
          </cell>
          <cell r="I133">
            <v>12.824690117356008</v>
          </cell>
          <cell r="J133">
            <v>5.3985627703573842</v>
          </cell>
          <cell r="K133">
            <v>5.2647153101726021</v>
          </cell>
          <cell r="L133">
            <v>5.2647153101726021</v>
          </cell>
        </row>
        <row r="134">
          <cell r="A134">
            <v>3815</v>
          </cell>
          <cell r="B134" t="str">
            <v>Reds</v>
          </cell>
          <cell r="C134" t="str">
            <v>N</v>
          </cell>
          <cell r="D134" t="str">
            <v>Mat Latos</v>
          </cell>
          <cell r="E134">
            <v>16.333333333333332</v>
          </cell>
          <cell r="H134">
            <v>6.1267803189979739</v>
          </cell>
          <cell r="I134">
            <v>7.5000658467267298</v>
          </cell>
          <cell r="J134">
            <v>8.1363328807383279</v>
          </cell>
          <cell r="K134">
            <v>5.1087014018059786</v>
          </cell>
          <cell r="L134">
            <v>-11.224631931527354</v>
          </cell>
        </row>
        <row r="135">
          <cell r="A135">
            <v>583</v>
          </cell>
          <cell r="B135" t="str">
            <v>Giants</v>
          </cell>
          <cell r="C135" t="str">
            <v>N</v>
          </cell>
          <cell r="D135" t="str">
            <v>Jeremy Affeldt</v>
          </cell>
          <cell r="F135">
            <v>6.9808143877874116</v>
          </cell>
          <cell r="G135">
            <v>3.6410801207729424</v>
          </cell>
          <cell r="H135">
            <v>4.9353636872722353</v>
          </cell>
          <cell r="I135">
            <v>9.5004835474476952</v>
          </cell>
          <cell r="J135">
            <v>3.45773298920134</v>
          </cell>
          <cell r="K135">
            <v>5.053743587446565</v>
          </cell>
          <cell r="L135">
            <v>5.053743587446565</v>
          </cell>
        </row>
        <row r="136">
          <cell r="A136">
            <v>2413</v>
          </cell>
          <cell r="B136" t="str">
            <v>Angels</v>
          </cell>
          <cell r="C136" t="str">
            <v>A</v>
          </cell>
          <cell r="D136" t="str">
            <v>Cory Rasmus</v>
          </cell>
          <cell r="G136">
            <v>-5.8666574343559148</v>
          </cell>
          <cell r="H136">
            <v>-2.1355233666686444</v>
          </cell>
          <cell r="I136">
            <v>2.5908370368702967</v>
          </cell>
          <cell r="J136">
            <v>3.4910753401744139</v>
          </cell>
          <cell r="K136">
            <v>5.0427962503059067</v>
          </cell>
          <cell r="L136">
            <v>5.0427962503059067</v>
          </cell>
        </row>
        <row r="137">
          <cell r="A137">
            <v>1757</v>
          </cell>
          <cell r="B137" t="str">
            <v>Dodgers</v>
          </cell>
          <cell r="C137" t="str">
            <v>N</v>
          </cell>
          <cell r="D137" t="str">
            <v>Dan Haren</v>
          </cell>
          <cell r="E137">
            <v>8.1666666666666661</v>
          </cell>
          <cell r="F137">
            <v>17.216986618755566</v>
          </cell>
          <cell r="G137">
            <v>8.4724383317184877</v>
          </cell>
          <cell r="H137">
            <v>9.270518129780859</v>
          </cell>
          <cell r="I137">
            <v>-5.0354871080333723</v>
          </cell>
          <cell r="J137">
            <v>-1.6072382310981079</v>
          </cell>
          <cell r="K137">
            <v>4.990773673649004</v>
          </cell>
          <cell r="L137">
            <v>-3.175892993017662</v>
          </cell>
        </row>
        <row r="138">
          <cell r="A138">
            <v>921</v>
          </cell>
          <cell r="B138" t="str">
            <v>Giants</v>
          </cell>
          <cell r="C138" t="str">
            <v>N</v>
          </cell>
          <cell r="D138" t="str">
            <v>Tim Hudson</v>
          </cell>
          <cell r="E138">
            <v>7.166666666666667</v>
          </cell>
          <cell r="F138">
            <v>41.524852939761942</v>
          </cell>
          <cell r="G138">
            <v>34.331283514737578</v>
          </cell>
          <cell r="H138">
            <v>23.540506955291079</v>
          </cell>
          <cell r="I138">
            <v>20.416371482955842</v>
          </cell>
          <cell r="J138">
            <v>16.069868542448152</v>
          </cell>
          <cell r="K138">
            <v>4.9220264195337275</v>
          </cell>
          <cell r="L138">
            <v>-2.2446402471329394</v>
          </cell>
        </row>
        <row r="139">
          <cell r="A139">
            <v>13125</v>
          </cell>
          <cell r="B139" t="str">
            <v>Pirates</v>
          </cell>
          <cell r="C139" t="str">
            <v>N</v>
          </cell>
          <cell r="D139" t="str">
            <v>Gerrit Cole</v>
          </cell>
          <cell r="E139">
            <v>15.833333333333334</v>
          </cell>
          <cell r="F139">
            <v>6.4968785219667406</v>
          </cell>
          <cell r="G139">
            <v>2.1337188817201613</v>
          </cell>
          <cell r="H139">
            <v>-1.3253975540075484</v>
          </cell>
          <cell r="I139">
            <v>0.25101476171000198</v>
          </cell>
          <cell r="J139">
            <v>1.5593122297538682</v>
          </cell>
          <cell r="K139">
            <v>4.7843568294606698</v>
          </cell>
          <cell r="L139">
            <v>-11.048976503872664</v>
          </cell>
        </row>
        <row r="140">
          <cell r="A140">
            <v>14078</v>
          </cell>
          <cell r="B140" t="str">
            <v>Cardinals</v>
          </cell>
          <cell r="C140" t="str">
            <v>N</v>
          </cell>
          <cell r="D140" t="str">
            <v>Michael Wacha</v>
          </cell>
          <cell r="E140">
            <v>15.5</v>
          </cell>
          <cell r="F140">
            <v>16.755361511558558</v>
          </cell>
          <cell r="G140">
            <v>23.762245187422405</v>
          </cell>
          <cell r="H140">
            <v>16.320994791758597</v>
          </cell>
          <cell r="I140">
            <v>12.003641053706062</v>
          </cell>
          <cell r="J140">
            <v>9.0525154397230434</v>
          </cell>
          <cell r="K140">
            <v>4.6472970052500342</v>
          </cell>
          <cell r="L140">
            <v>-10.852702994749965</v>
          </cell>
        </row>
        <row r="141">
          <cell r="A141">
            <v>4424</v>
          </cell>
          <cell r="B141" t="str">
            <v>Mets</v>
          </cell>
          <cell r="C141" t="str">
            <v>N</v>
          </cell>
          <cell r="D141" t="str">
            <v>Jon Niese</v>
          </cell>
          <cell r="E141">
            <v>5.666666666666667</v>
          </cell>
          <cell r="F141">
            <v>18.10706013364905</v>
          </cell>
          <cell r="G141">
            <v>12.755349737925735</v>
          </cell>
          <cell r="H141">
            <v>14.010663257436851</v>
          </cell>
          <cell r="I141">
            <v>5.2515255238290415</v>
          </cell>
          <cell r="J141">
            <v>2.2188989172440987</v>
          </cell>
          <cell r="K141">
            <v>4.5885155968316855</v>
          </cell>
          <cell r="L141">
            <v>-1.0781510698349814</v>
          </cell>
        </row>
        <row r="142">
          <cell r="A142">
            <v>4955</v>
          </cell>
          <cell r="B142" t="str">
            <v>Phillies</v>
          </cell>
          <cell r="C142" t="str">
            <v>N</v>
          </cell>
          <cell r="D142" t="str">
            <v>Justin De Fratus</v>
          </cell>
          <cell r="F142">
            <v>-5.1497845524837134</v>
          </cell>
          <cell r="G142">
            <v>0.2868360773687193</v>
          </cell>
          <cell r="H142">
            <v>3.578375703700678</v>
          </cell>
          <cell r="I142">
            <v>1.2900177817640537</v>
          </cell>
          <cell r="J142">
            <v>2.6581175788994678</v>
          </cell>
          <cell r="K142">
            <v>4.5853498855128993</v>
          </cell>
          <cell r="L142">
            <v>4.5853498855128993</v>
          </cell>
        </row>
        <row r="143">
          <cell r="A143">
            <v>2170</v>
          </cell>
          <cell r="B143" t="str">
            <v>Astros</v>
          </cell>
          <cell r="C143" t="str">
            <v>N</v>
          </cell>
          <cell r="D143" t="str">
            <v>Chad Qualls</v>
          </cell>
          <cell r="E143">
            <v>3.6666666666666665</v>
          </cell>
          <cell r="F143">
            <v>-10.015134059156999</v>
          </cell>
          <cell r="G143">
            <v>4.9105827504238553</v>
          </cell>
          <cell r="H143">
            <v>9.3527105900146115</v>
          </cell>
          <cell r="I143">
            <v>3.8116041990364149</v>
          </cell>
          <cell r="J143">
            <v>3.8984123752081925</v>
          </cell>
          <cell r="K143">
            <v>4.4402564946574685</v>
          </cell>
          <cell r="L143">
            <v>0.773589827990802</v>
          </cell>
        </row>
        <row r="144">
          <cell r="A144">
            <v>3196</v>
          </cell>
          <cell r="B144" t="str">
            <v>Mariners</v>
          </cell>
          <cell r="C144" t="str">
            <v>A</v>
          </cell>
          <cell r="D144" t="str">
            <v>Chris Young</v>
          </cell>
          <cell r="F144">
            <v>1.096242408455868</v>
          </cell>
          <cell r="G144">
            <v>12.436779592800606</v>
          </cell>
          <cell r="H144">
            <v>12.387898913261285</v>
          </cell>
          <cell r="I144">
            <v>14.910172744494153</v>
          </cell>
          <cell r="J144">
            <v>12.447224399710082</v>
          </cell>
          <cell r="K144">
            <v>4.3683656722816986</v>
          </cell>
          <cell r="L144">
            <v>4.3683656722816986</v>
          </cell>
        </row>
        <row r="145">
          <cell r="A145">
            <v>10130</v>
          </cell>
          <cell r="B145" t="str">
            <v>Reds</v>
          </cell>
          <cell r="C145" t="str">
            <v>N</v>
          </cell>
          <cell r="D145" t="str">
            <v>Mike Leake</v>
          </cell>
          <cell r="E145">
            <v>3.8333333333333335</v>
          </cell>
          <cell r="F145">
            <v>11.085802863605339</v>
          </cell>
          <cell r="G145">
            <v>19.337633213367429</v>
          </cell>
          <cell r="H145">
            <v>6.5589396762562426</v>
          </cell>
          <cell r="I145">
            <v>7.2112371438780514</v>
          </cell>
          <cell r="J145">
            <v>9.4229918841546709</v>
          </cell>
          <cell r="K145">
            <v>4.3303008266623726</v>
          </cell>
          <cell r="L145">
            <v>0.49696749332903911</v>
          </cell>
        </row>
        <row r="146">
          <cell r="A146">
            <v>2385</v>
          </cell>
          <cell r="B146" t="str">
            <v>Braves</v>
          </cell>
          <cell r="C146" t="str">
            <v>N</v>
          </cell>
          <cell r="D146" t="str">
            <v>Anthony Varvaro</v>
          </cell>
          <cell r="F146">
            <v>0.66146915789023986</v>
          </cell>
          <cell r="G146">
            <v>4.2760417637437866</v>
          </cell>
          <cell r="H146">
            <v>5.7778789546888882</v>
          </cell>
          <cell r="I146">
            <v>3.9054858184915933</v>
          </cell>
          <cell r="J146">
            <v>3.2812440810029861</v>
          </cell>
          <cell r="K146">
            <v>4.2566068343958765</v>
          </cell>
          <cell r="L146">
            <v>4.2566068343958765</v>
          </cell>
        </row>
        <row r="147">
          <cell r="A147">
            <v>10586</v>
          </cell>
          <cell r="B147" t="str">
            <v>Diamondbacks</v>
          </cell>
          <cell r="C147" t="str">
            <v>N</v>
          </cell>
          <cell r="D147" t="str">
            <v>Addison Reed</v>
          </cell>
          <cell r="E147">
            <v>15.166666666666666</v>
          </cell>
          <cell r="F147">
            <v>8.8439826489089928</v>
          </cell>
          <cell r="G147">
            <v>7.790907829451192</v>
          </cell>
          <cell r="H147">
            <v>6.1353639531005175</v>
          </cell>
          <cell r="I147">
            <v>8.3820756124560774</v>
          </cell>
          <cell r="J147">
            <v>9.1931054117562727</v>
          </cell>
          <cell r="K147">
            <v>4.2175988485919857</v>
          </cell>
          <cell r="L147">
            <v>-10.949067818074681</v>
          </cell>
        </row>
        <row r="148">
          <cell r="A148">
            <v>2010</v>
          </cell>
          <cell r="B148" t="str">
            <v>Mets</v>
          </cell>
          <cell r="C148" t="str">
            <v>N</v>
          </cell>
          <cell r="D148" t="str">
            <v>Buddy Carlyle</v>
          </cell>
          <cell r="G148">
            <v>-0.6478317805784356</v>
          </cell>
          <cell r="H148">
            <v>-0.94208602133497676</v>
          </cell>
          <cell r="I148">
            <v>0.14784285192081498</v>
          </cell>
          <cell r="J148">
            <v>3.357112309408802</v>
          </cell>
          <cell r="K148">
            <v>4.150831299382995</v>
          </cell>
          <cell r="L148">
            <v>4.150831299382995</v>
          </cell>
        </row>
        <row r="149">
          <cell r="A149">
            <v>7024</v>
          </cell>
          <cell r="B149" t="str">
            <v>Orioles</v>
          </cell>
          <cell r="C149" t="str">
            <v>A</v>
          </cell>
          <cell r="D149" t="str">
            <v>Miguel Gonzalez</v>
          </cell>
          <cell r="E149">
            <v>4.666666666666667</v>
          </cell>
          <cell r="F149">
            <v>-8.5774218966663494</v>
          </cell>
          <cell r="G149">
            <v>-3.6423097937771405</v>
          </cell>
          <cell r="H149">
            <v>-11.907244799787829</v>
          </cell>
          <cell r="I149">
            <v>-5.2075071483149733</v>
          </cell>
          <cell r="J149">
            <v>-1.1650367262633246</v>
          </cell>
          <cell r="K149">
            <v>4.1226521436661079</v>
          </cell>
          <cell r="L149">
            <v>-0.54401452300055908</v>
          </cell>
        </row>
        <row r="150">
          <cell r="A150">
            <v>4141</v>
          </cell>
          <cell r="B150" t="str">
            <v>Rangers</v>
          </cell>
          <cell r="C150" t="str">
            <v>A</v>
          </cell>
          <cell r="D150" t="str">
            <v>Derek Holland</v>
          </cell>
          <cell r="K150">
            <v>4.09616011853086</v>
          </cell>
          <cell r="L150">
            <v>4.09616011853086</v>
          </cell>
        </row>
        <row r="151">
          <cell r="A151">
            <v>10481</v>
          </cell>
          <cell r="B151" t="str">
            <v>Rangers</v>
          </cell>
          <cell r="C151" t="str">
            <v>A</v>
          </cell>
          <cell r="D151" t="str">
            <v>Shawn Tolleson</v>
          </cell>
          <cell r="F151">
            <v>0.81831260719549614</v>
          </cell>
          <cell r="G151">
            <v>6.3157640384746792</v>
          </cell>
          <cell r="H151">
            <v>1.5816813218129693</v>
          </cell>
          <cell r="I151">
            <v>1.6642695376487948</v>
          </cell>
          <cell r="J151">
            <v>4.7133935490875141</v>
          </cell>
          <cell r="K151">
            <v>4.0458117447648938</v>
          </cell>
          <cell r="L151">
            <v>4.0458117447648938</v>
          </cell>
          <cell r="O151" t="str">
            <v>Cost</v>
          </cell>
        </row>
        <row r="152">
          <cell r="A152">
            <v>7738</v>
          </cell>
          <cell r="B152" t="str">
            <v>Brewers</v>
          </cell>
          <cell r="C152" t="str">
            <v>N</v>
          </cell>
          <cell r="D152" t="str">
            <v>Wily Peralta</v>
          </cell>
          <cell r="E152">
            <v>4.166666666666667</v>
          </cell>
          <cell r="F152">
            <v>14.57330531545289</v>
          </cell>
          <cell r="G152">
            <v>12.381932822285952</v>
          </cell>
          <cell r="H152">
            <v>10.776849257212593</v>
          </cell>
          <cell r="I152">
            <v>6.0289878894331377</v>
          </cell>
          <cell r="J152">
            <v>-0.3333381329753568</v>
          </cell>
          <cell r="K152">
            <v>3.9669817750466541</v>
          </cell>
          <cell r="L152">
            <v>-0.19968489162001291</v>
          </cell>
        </row>
        <row r="153">
          <cell r="A153">
            <v>7355</v>
          </cell>
          <cell r="B153" t="str">
            <v>Blue Jays</v>
          </cell>
          <cell r="C153" t="str">
            <v>A</v>
          </cell>
          <cell r="D153" t="str">
            <v>Casey Janssen</v>
          </cell>
          <cell r="E153">
            <v>13.5</v>
          </cell>
          <cell r="G153">
            <v>8.8684251463870538</v>
          </cell>
          <cell r="H153">
            <v>8.9090915781871747</v>
          </cell>
          <cell r="I153">
            <v>7.8189583680837194</v>
          </cell>
          <cell r="J153">
            <v>3.909095292700175</v>
          </cell>
          <cell r="K153">
            <v>3.9601007200765497</v>
          </cell>
          <cell r="L153">
            <v>-9.5398992799234499</v>
          </cell>
        </row>
        <row r="154">
          <cell r="A154">
            <v>6324</v>
          </cell>
          <cell r="B154" t="str">
            <v>Tigers</v>
          </cell>
          <cell r="C154" t="str">
            <v>A</v>
          </cell>
          <cell r="D154" t="str">
            <v>Al Alburquerque</v>
          </cell>
          <cell r="F154">
            <v>-1.6078280300632104</v>
          </cell>
          <cell r="G154">
            <v>4.2741023769554669</v>
          </cell>
          <cell r="H154">
            <v>2.9635349140163703</v>
          </cell>
          <cell r="I154">
            <v>0.14080079073755464</v>
          </cell>
          <cell r="J154">
            <v>2.7591403103820427</v>
          </cell>
          <cell r="K154">
            <v>3.8235057757806339</v>
          </cell>
          <cell r="L154">
            <v>3.8235057757806339</v>
          </cell>
        </row>
        <row r="155">
          <cell r="A155">
            <v>10343</v>
          </cell>
          <cell r="B155" t="str">
            <v>Blue Jays</v>
          </cell>
          <cell r="C155" t="str">
            <v>A</v>
          </cell>
          <cell r="D155" t="str">
            <v>Aaron Loup</v>
          </cell>
          <cell r="F155">
            <v>1.703488085287189</v>
          </cell>
          <cell r="G155">
            <v>6.9448430792649924</v>
          </cell>
          <cell r="H155">
            <v>3.7876903444059975</v>
          </cell>
          <cell r="I155">
            <v>4.8555324651578715</v>
          </cell>
          <cell r="J155">
            <v>4.5428569302171455</v>
          </cell>
          <cell r="K155">
            <v>3.6273601221737226</v>
          </cell>
          <cell r="L155">
            <v>3.6273601221737226</v>
          </cell>
        </row>
        <row r="156">
          <cell r="A156">
            <v>6986</v>
          </cell>
          <cell r="B156" t="str">
            <v>Padres</v>
          </cell>
          <cell r="C156" t="str">
            <v>N</v>
          </cell>
          <cell r="D156" t="str">
            <v>Ian Kennedy</v>
          </cell>
          <cell r="E156">
            <v>7.5</v>
          </cell>
          <cell r="F156">
            <v>19.095851641438131</v>
          </cell>
          <cell r="G156">
            <v>13.20433372627442</v>
          </cell>
          <cell r="H156">
            <v>0.25569594780943788</v>
          </cell>
          <cell r="I156">
            <v>7.2761234683573051</v>
          </cell>
          <cell r="J156">
            <v>4.079940077405749</v>
          </cell>
          <cell r="K156">
            <v>3.5223779362368659</v>
          </cell>
          <cell r="L156">
            <v>-3.9776220637631341</v>
          </cell>
        </row>
        <row r="157">
          <cell r="A157">
            <v>10796</v>
          </cell>
          <cell r="B157" t="str">
            <v>Mets</v>
          </cell>
          <cell r="C157" t="str">
            <v>N</v>
          </cell>
          <cell r="D157" t="str">
            <v>Josh Edgin</v>
          </cell>
          <cell r="G157">
            <v>0.24985971128325843</v>
          </cell>
          <cell r="H157">
            <v>4.39340865444413</v>
          </cell>
          <cell r="I157">
            <v>1.94851088588722</v>
          </cell>
          <cell r="J157">
            <v>3.9031389782096437</v>
          </cell>
          <cell r="K157">
            <v>3.4644641225837534</v>
          </cell>
          <cell r="L157">
            <v>3.4644641225837534</v>
          </cell>
        </row>
        <row r="158">
          <cell r="A158">
            <v>13287</v>
          </cell>
          <cell r="B158" t="str">
            <v>Padres</v>
          </cell>
          <cell r="C158" t="str">
            <v>N</v>
          </cell>
          <cell r="D158" t="str">
            <v>Jesse Hahn</v>
          </cell>
          <cell r="H158">
            <v>7.0630196653839761</v>
          </cell>
          <cell r="I158">
            <v>12.126214191998198</v>
          </cell>
          <cell r="J158">
            <v>5.3278706095922219</v>
          </cell>
          <cell r="K158">
            <v>3.3475551529228627</v>
          </cell>
          <cell r="L158">
            <v>3.3475551529228627</v>
          </cell>
        </row>
        <row r="159">
          <cell r="A159">
            <v>8245</v>
          </cell>
          <cell r="B159" t="str">
            <v>Dodgers</v>
          </cell>
          <cell r="C159" t="str">
            <v>N</v>
          </cell>
          <cell r="D159" t="str">
            <v>J.P. Howell</v>
          </cell>
          <cell r="F159">
            <v>-0.57872474787796468</v>
          </cell>
          <cell r="G159">
            <v>3.9180853199383252</v>
          </cell>
          <cell r="H159">
            <v>5.7585819092008066</v>
          </cell>
          <cell r="I159">
            <v>9.0384415826466906</v>
          </cell>
          <cell r="J159">
            <v>7.8003807126642943</v>
          </cell>
          <cell r="K159">
            <v>3.338084227706585</v>
          </cell>
          <cell r="L159">
            <v>3.338084227706585</v>
          </cell>
        </row>
        <row r="160">
          <cell r="A160">
            <v>9948</v>
          </cell>
          <cell r="B160" t="str">
            <v>Marlins</v>
          </cell>
          <cell r="C160" t="str">
            <v>N</v>
          </cell>
          <cell r="D160" t="str">
            <v>Mike Dunn</v>
          </cell>
          <cell r="F160">
            <v>-6.7966731107122724</v>
          </cell>
          <cell r="G160">
            <v>0.44566124072351754</v>
          </cell>
          <cell r="H160">
            <v>0.56331384128209661</v>
          </cell>
          <cell r="I160">
            <v>0.86945942249947716</v>
          </cell>
          <cell r="J160">
            <v>4.5288540253608049</v>
          </cell>
          <cell r="K160">
            <v>3.306124445129015</v>
          </cell>
          <cell r="L160">
            <v>3.306124445129015</v>
          </cell>
        </row>
        <row r="161">
          <cell r="A161">
            <v>11828</v>
          </cell>
          <cell r="B161" t="str">
            <v>Mariners</v>
          </cell>
          <cell r="C161" t="str">
            <v>A</v>
          </cell>
          <cell r="D161" t="str">
            <v>James Paxton</v>
          </cell>
          <cell r="E161">
            <v>3.1666666666666665</v>
          </cell>
          <cell r="F161">
            <v>11.112868766214325</v>
          </cell>
          <cell r="G161">
            <v>5.4804438435861309</v>
          </cell>
          <cell r="H161">
            <v>3.1373311867085754</v>
          </cell>
          <cell r="I161">
            <v>1.6527018518516838</v>
          </cell>
          <cell r="J161">
            <v>4.9793491455539565</v>
          </cell>
          <cell r="K161">
            <v>3.301233365228367</v>
          </cell>
          <cell r="L161">
            <v>0.13456669856170045</v>
          </cell>
        </row>
        <row r="162">
          <cell r="A162">
            <v>8362</v>
          </cell>
          <cell r="B162" t="str">
            <v>Reds</v>
          </cell>
          <cell r="C162" t="str">
            <v>N</v>
          </cell>
          <cell r="D162" t="str">
            <v>Homer Bailey</v>
          </cell>
          <cell r="E162">
            <v>17</v>
          </cell>
          <cell r="F162">
            <v>-21.184614531625595</v>
          </cell>
          <cell r="G162">
            <v>-13.561185593028956</v>
          </cell>
          <cell r="H162">
            <v>-2.9257625680854544</v>
          </cell>
          <cell r="I162">
            <v>0.40056025398660799</v>
          </cell>
          <cell r="J162">
            <v>4.5035821927030071</v>
          </cell>
          <cell r="K162">
            <v>3.1401130978337974</v>
          </cell>
          <cell r="L162">
            <v>-13.859886902166203</v>
          </cell>
        </row>
        <row r="163">
          <cell r="A163">
            <v>4971</v>
          </cell>
          <cell r="B163" t="str">
            <v>Angels</v>
          </cell>
          <cell r="C163" t="str">
            <v>A</v>
          </cell>
          <cell r="D163" t="str">
            <v>Fernando Salas</v>
          </cell>
          <cell r="F163">
            <v>3.7803994011633333</v>
          </cell>
          <cell r="G163">
            <v>0.40108380497658835</v>
          </cell>
          <cell r="H163">
            <v>1.3460732857166331</v>
          </cell>
          <cell r="I163">
            <v>0.31382874191253379</v>
          </cell>
          <cell r="J163">
            <v>8.1544563969566788</v>
          </cell>
          <cell r="K163">
            <v>3.1177439263042399</v>
          </cell>
          <cell r="L163">
            <v>3.1177439263042399</v>
          </cell>
        </row>
        <row r="164">
          <cell r="A164">
            <v>9239</v>
          </cell>
          <cell r="B164" t="str">
            <v>Red Sox</v>
          </cell>
          <cell r="C164" t="str">
            <v>A</v>
          </cell>
          <cell r="D164" t="str">
            <v>Alex Wilson</v>
          </cell>
          <cell r="G164">
            <v>-2.9015851367359602</v>
          </cell>
          <cell r="H164">
            <v>-2.8662438826109988</v>
          </cell>
          <cell r="I164">
            <v>-3.3713653730474826</v>
          </cell>
          <cell r="J164">
            <v>2.5442167943147003</v>
          </cell>
          <cell r="K164">
            <v>3.0349553789232271</v>
          </cell>
          <cell r="L164">
            <v>3.0349553789232271</v>
          </cell>
        </row>
        <row r="165">
          <cell r="A165">
            <v>6627</v>
          </cell>
          <cell r="B165" t="str">
            <v>Orioles</v>
          </cell>
          <cell r="C165" t="str">
            <v>A</v>
          </cell>
          <cell r="D165" t="str">
            <v>Brad Brach</v>
          </cell>
          <cell r="G165">
            <v>-5.8854917777355631</v>
          </cell>
          <cell r="H165">
            <v>-3.1342056423844298</v>
          </cell>
          <cell r="I165">
            <v>2.6200015947460646</v>
          </cell>
          <cell r="J165">
            <v>4.9095482687965459</v>
          </cell>
          <cell r="K165">
            <v>3.0170763680175314</v>
          </cell>
          <cell r="L165">
            <v>3.0170763680175314</v>
          </cell>
        </row>
        <row r="166">
          <cell r="A166">
            <v>4079</v>
          </cell>
          <cell r="B166" t="str">
            <v>Red Sox</v>
          </cell>
          <cell r="C166" t="str">
            <v>A</v>
          </cell>
          <cell r="D166" t="str">
            <v>Junichi Tazawa</v>
          </cell>
          <cell r="E166">
            <v>1.6666666666666667</v>
          </cell>
          <cell r="F166">
            <v>2.8557386124013608</v>
          </cell>
          <cell r="G166">
            <v>5.5410310836847012</v>
          </cell>
          <cell r="H166">
            <v>5.8653320141077954</v>
          </cell>
          <cell r="I166">
            <v>-0.24522856530049747</v>
          </cell>
          <cell r="J166">
            <v>8.2208309302462659E-2</v>
          </cell>
          <cell r="K166">
            <v>2.9981301849498649</v>
          </cell>
          <cell r="L166">
            <v>1.3314635182831982</v>
          </cell>
        </row>
        <row r="167">
          <cell r="A167">
            <v>7624</v>
          </cell>
          <cell r="B167" t="str">
            <v>Mets</v>
          </cell>
          <cell r="C167" t="str">
            <v>N</v>
          </cell>
          <cell r="D167" t="str">
            <v>Carlos Torres</v>
          </cell>
          <cell r="F167">
            <v>7.0389923752594825</v>
          </cell>
          <cell r="G167">
            <v>3.6968030324141283</v>
          </cell>
          <cell r="H167">
            <v>-1.3645521978594792</v>
          </cell>
          <cell r="I167">
            <v>1.8401169297535991</v>
          </cell>
          <cell r="J167">
            <v>0</v>
          </cell>
          <cell r="K167">
            <v>2.988970941204188</v>
          </cell>
          <cell r="L167">
            <v>2.988970941204188</v>
          </cell>
        </row>
        <row r="168">
          <cell r="A168">
            <v>9736</v>
          </cell>
          <cell r="B168" t="str">
            <v>Red Sox</v>
          </cell>
          <cell r="C168" t="str">
            <v>A</v>
          </cell>
          <cell r="D168" t="str">
            <v>Burke Badenhop</v>
          </cell>
          <cell r="F168">
            <v>-5.0330979852839643</v>
          </cell>
          <cell r="G168">
            <v>3.1624020120974232</v>
          </cell>
          <cell r="H168">
            <v>6.2447650596358253</v>
          </cell>
          <cell r="I168">
            <v>-1.5572319333513018</v>
          </cell>
          <cell r="J168">
            <v>2.6535098027026081</v>
          </cell>
          <cell r="K168">
            <v>2.8917650211806039</v>
          </cell>
          <cell r="L168">
            <v>2.8917650211806039</v>
          </cell>
        </row>
        <row r="169">
          <cell r="A169">
            <v>3201</v>
          </cell>
          <cell r="B169" t="str">
            <v>Pirates</v>
          </cell>
          <cell r="C169" t="str">
            <v>N</v>
          </cell>
          <cell r="D169" t="str">
            <v>Francisco Liriano</v>
          </cell>
          <cell r="E169">
            <v>12</v>
          </cell>
          <cell r="F169">
            <v>-1.1810208400918452</v>
          </cell>
          <cell r="G169">
            <v>-12.261948908568844</v>
          </cell>
          <cell r="H169">
            <v>-9.6255381509848554</v>
          </cell>
          <cell r="I169">
            <v>-4.5673752714529714</v>
          </cell>
          <cell r="J169">
            <v>-3.2166624492750531</v>
          </cell>
          <cell r="K169">
            <v>2.8093348846207808</v>
          </cell>
          <cell r="L169">
            <v>-9.1906651153792183</v>
          </cell>
        </row>
        <row r="170">
          <cell r="A170">
            <v>979</v>
          </cell>
          <cell r="B170" t="str">
            <v>Mariners</v>
          </cell>
          <cell r="C170" t="str">
            <v>A</v>
          </cell>
          <cell r="D170" t="str">
            <v>Joe Beimel</v>
          </cell>
          <cell r="F170">
            <v>-4.2169092912943071</v>
          </cell>
          <cell r="G170">
            <v>-0.11073970847279389</v>
          </cell>
          <cell r="H170">
            <v>4.3123836978862986</v>
          </cell>
          <cell r="I170">
            <v>5.1859770908620852</v>
          </cell>
          <cell r="J170">
            <v>3.507113773381151</v>
          </cell>
          <cell r="K170">
            <v>2.6177998147612387</v>
          </cell>
          <cell r="L170">
            <v>2.6177998147612387</v>
          </cell>
        </row>
        <row r="171">
          <cell r="A171">
            <v>7555</v>
          </cell>
          <cell r="B171" t="str">
            <v>Padres</v>
          </cell>
          <cell r="C171" t="str">
            <v>N</v>
          </cell>
          <cell r="D171" t="str">
            <v>Nick Vincent</v>
          </cell>
          <cell r="E171">
            <v>1.8333333333333333</v>
          </cell>
          <cell r="F171">
            <v>10.896551201353828</v>
          </cell>
          <cell r="G171">
            <v>8.3984525819247509</v>
          </cell>
          <cell r="H171">
            <v>-2.8734747810585319</v>
          </cell>
          <cell r="I171">
            <v>-1.7153090915069231</v>
          </cell>
          <cell r="J171">
            <v>3.5714026341975189</v>
          </cell>
          <cell r="K171">
            <v>2.6118749304843329</v>
          </cell>
          <cell r="L171">
            <v>0.77854159715099969</v>
          </cell>
        </row>
        <row r="172">
          <cell r="A172">
            <v>13442</v>
          </cell>
          <cell r="B172" t="str">
            <v>Angels</v>
          </cell>
          <cell r="C172" t="str">
            <v>A</v>
          </cell>
          <cell r="D172" t="str">
            <v>Michael Morin</v>
          </cell>
          <cell r="F172">
            <v>-2.3093383247929964</v>
          </cell>
          <cell r="G172">
            <v>4.3361550530824537</v>
          </cell>
          <cell r="H172">
            <v>6.7668702407762238</v>
          </cell>
          <cell r="I172">
            <v>5.9585811821011117</v>
          </cell>
          <cell r="J172">
            <v>4.2143707673733797</v>
          </cell>
          <cell r="K172">
            <v>2.5636855228554514</v>
          </cell>
          <cell r="L172">
            <v>2.5636855228554514</v>
          </cell>
        </row>
        <row r="173">
          <cell r="A173">
            <v>375</v>
          </cell>
          <cell r="B173" t="str">
            <v>Mets</v>
          </cell>
          <cell r="C173" t="str">
            <v>N</v>
          </cell>
          <cell r="D173" t="str">
            <v>Bartolo Colon</v>
          </cell>
          <cell r="E173">
            <v>7.5</v>
          </cell>
          <cell r="F173">
            <v>-0.8335034818090864</v>
          </cell>
          <cell r="G173">
            <v>-3.6161282448454659</v>
          </cell>
          <cell r="H173">
            <v>9.4614719969550265</v>
          </cell>
          <cell r="I173">
            <v>8.5732260239137172</v>
          </cell>
          <cell r="J173">
            <v>6.8515686514396457</v>
          </cell>
          <cell r="K173">
            <v>2.4298638840360081</v>
          </cell>
          <cell r="L173">
            <v>-5.0701361159639919</v>
          </cell>
        </row>
        <row r="174">
          <cell r="A174">
            <v>1918</v>
          </cell>
          <cell r="B174" t="str">
            <v>Yankees</v>
          </cell>
          <cell r="C174" t="str">
            <v>A</v>
          </cell>
          <cell r="D174" t="str">
            <v>Matt Thornton</v>
          </cell>
          <cell r="F174">
            <v>-0.77015547105171434</v>
          </cell>
          <cell r="G174">
            <v>-4.5891089510426557</v>
          </cell>
          <cell r="H174">
            <v>0</v>
          </cell>
          <cell r="I174">
            <v>-0.79631411865995749</v>
          </cell>
          <cell r="J174">
            <v>2.9122500252935666</v>
          </cell>
          <cell r="K174">
            <v>2.3716827478875162</v>
          </cell>
          <cell r="L174">
            <v>2.3716827478875162</v>
          </cell>
        </row>
        <row r="175">
          <cell r="A175">
            <v>15033</v>
          </cell>
          <cell r="B175" t="str">
            <v>Indians</v>
          </cell>
          <cell r="C175" t="str">
            <v>A</v>
          </cell>
          <cell r="D175" t="str">
            <v>Kyle Crockett</v>
          </cell>
          <cell r="G175">
            <v>-1.9597319256581758</v>
          </cell>
          <cell r="H175">
            <v>-2.5960374502093146</v>
          </cell>
          <cell r="I175">
            <v>0.744324407258659</v>
          </cell>
          <cell r="J175">
            <v>1.1813410805970386</v>
          </cell>
          <cell r="K175">
            <v>2.3472447746684706</v>
          </cell>
          <cell r="L175">
            <v>2.3472447746684706</v>
          </cell>
        </row>
        <row r="176">
          <cell r="A176">
            <v>16017</v>
          </cell>
          <cell r="B176" t="str">
            <v>Padres</v>
          </cell>
          <cell r="C176" t="str">
            <v>N</v>
          </cell>
          <cell r="D176" t="str">
            <v>Odrisamer Despaigne</v>
          </cell>
          <cell r="H176">
            <v>3.5583929901217131</v>
          </cell>
          <cell r="I176">
            <v>2.5827842871049862</v>
          </cell>
          <cell r="J176">
            <v>1.4264023515132163</v>
          </cell>
          <cell r="K176">
            <v>2.2728031731161296</v>
          </cell>
          <cell r="L176">
            <v>2.2728031731161296</v>
          </cell>
        </row>
        <row r="177">
          <cell r="A177">
            <v>4089</v>
          </cell>
          <cell r="B177" t="str">
            <v>Cubs</v>
          </cell>
          <cell r="C177" t="str">
            <v>N</v>
          </cell>
          <cell r="D177" t="str">
            <v>James Russell</v>
          </cell>
          <cell r="F177">
            <v>-6.9764198826998287</v>
          </cell>
          <cell r="G177">
            <v>-4.723354250080833</v>
          </cell>
          <cell r="H177">
            <v>3.7928926032571555</v>
          </cell>
          <cell r="I177">
            <v>-0.95926508744471961</v>
          </cell>
          <cell r="J177">
            <v>0.68955805306181372</v>
          </cell>
          <cell r="K177">
            <v>2.2337563134236418</v>
          </cell>
          <cell r="L177">
            <v>2.2337563134236418</v>
          </cell>
        </row>
        <row r="178">
          <cell r="A178">
            <v>8173</v>
          </cell>
          <cell r="B178" t="str">
            <v>Brewers</v>
          </cell>
          <cell r="C178" t="str">
            <v>N</v>
          </cell>
          <cell r="D178" t="str">
            <v>Yovani Gallardo</v>
          </cell>
          <cell r="E178">
            <v>10.166666666666666</v>
          </cell>
          <cell r="F178">
            <v>19.721053817869741</v>
          </cell>
          <cell r="G178">
            <v>4.0918854353388401</v>
          </cell>
          <cell r="H178">
            <v>7.2708941009681203</v>
          </cell>
          <cell r="I178">
            <v>9.5169575167891125</v>
          </cell>
          <cell r="J178">
            <v>8.0773292691356229</v>
          </cell>
          <cell r="K178">
            <v>2.1683816763402848</v>
          </cell>
          <cell r="L178">
            <v>-7.9982849903263808</v>
          </cell>
        </row>
        <row r="179">
          <cell r="A179">
            <v>8044</v>
          </cell>
          <cell r="B179" t="str">
            <v>Royals</v>
          </cell>
          <cell r="C179" t="str">
            <v>A</v>
          </cell>
          <cell r="D179" t="str">
            <v>Jason Vargas</v>
          </cell>
          <cell r="E179">
            <v>2.6666666666666665</v>
          </cell>
          <cell r="F179">
            <v>19.284740270668607</v>
          </cell>
          <cell r="G179">
            <v>9.4911214043712118</v>
          </cell>
          <cell r="H179">
            <v>8.0261946297769189</v>
          </cell>
          <cell r="I179">
            <v>7.9747281418621112</v>
          </cell>
          <cell r="J179">
            <v>7.8533916413994902</v>
          </cell>
          <cell r="K179">
            <v>2.1046366458622385</v>
          </cell>
          <cell r="L179">
            <v>-0.56203002080442799</v>
          </cell>
        </row>
        <row r="180">
          <cell r="A180">
            <v>1507</v>
          </cell>
          <cell r="B180" t="str">
            <v>Red Sox</v>
          </cell>
          <cell r="C180" t="str">
            <v>A</v>
          </cell>
          <cell r="D180" t="str">
            <v>John Lackey</v>
          </cell>
          <cell r="E180">
            <v>10</v>
          </cell>
          <cell r="F180">
            <v>8.8714489627874293</v>
          </cell>
          <cell r="G180">
            <v>10.705620073267148</v>
          </cell>
          <cell r="H180">
            <v>10.809827534512578</v>
          </cell>
          <cell r="I180">
            <v>7.9363715109264916</v>
          </cell>
          <cell r="J180">
            <v>4.4287787751348482</v>
          </cell>
          <cell r="K180">
            <v>2.0561117673096412</v>
          </cell>
          <cell r="L180">
            <v>-7.9438882326903588</v>
          </cell>
        </row>
        <row r="181">
          <cell r="A181">
            <v>1906</v>
          </cell>
          <cell r="B181" t="str">
            <v>Rangers</v>
          </cell>
          <cell r="C181" t="str">
            <v>A</v>
          </cell>
          <cell r="D181" t="str">
            <v>Jason Frasor</v>
          </cell>
          <cell r="F181">
            <v>4.8144831371801615</v>
          </cell>
          <cell r="G181">
            <v>3.8401418286535116</v>
          </cell>
          <cell r="H181">
            <v>2.7902479151567738</v>
          </cell>
          <cell r="I181">
            <v>0.13319377835450019</v>
          </cell>
          <cell r="J181">
            <v>0.11313931644595469</v>
          </cell>
          <cell r="K181">
            <v>1.7269273366035602</v>
          </cell>
          <cell r="L181">
            <v>1.7269273366035602</v>
          </cell>
        </row>
        <row r="182">
          <cell r="A182">
            <v>10534</v>
          </cell>
          <cell r="B182" t="str">
            <v>White Sox</v>
          </cell>
          <cell r="C182" t="str">
            <v>A</v>
          </cell>
          <cell r="D182" t="str">
            <v>Jake Petricka</v>
          </cell>
          <cell r="F182">
            <v>-0.13202052058849331</v>
          </cell>
          <cell r="G182">
            <v>8.0701046948231721</v>
          </cell>
          <cell r="H182">
            <v>4.2054988280608869</v>
          </cell>
          <cell r="I182">
            <v>6.721006263656208</v>
          </cell>
          <cell r="J182">
            <v>2.2784852359386552</v>
          </cell>
          <cell r="K182">
            <v>1.6293595817395072</v>
          </cell>
          <cell r="L182">
            <v>1.6293595817395072</v>
          </cell>
        </row>
        <row r="183">
          <cell r="A183">
            <v>9486</v>
          </cell>
          <cell r="B183" t="str">
            <v>Giants</v>
          </cell>
          <cell r="C183" t="str">
            <v>N</v>
          </cell>
          <cell r="D183" t="str">
            <v>George Kontos</v>
          </cell>
          <cell r="G183">
            <v>1.0701567808041665</v>
          </cell>
          <cell r="H183">
            <v>-0.31509225451027079</v>
          </cell>
          <cell r="I183">
            <v>0</v>
          </cell>
          <cell r="J183">
            <v>8.261109914489087E-2</v>
          </cell>
          <cell r="K183">
            <v>1.5966826601879971</v>
          </cell>
          <cell r="L183">
            <v>1.5966826601879971</v>
          </cell>
        </row>
        <row r="184">
          <cell r="A184">
            <v>5448</v>
          </cell>
          <cell r="B184" t="str">
            <v>Athletics</v>
          </cell>
          <cell r="C184" t="str">
            <v>A</v>
          </cell>
          <cell r="D184" t="str">
            <v>Jesse Chavez</v>
          </cell>
          <cell r="E184">
            <v>1.3333333333333333</v>
          </cell>
          <cell r="F184">
            <v>27.210514176109733</v>
          </cell>
          <cell r="G184">
            <v>14.828286989758533</v>
          </cell>
          <cell r="H184">
            <v>12.92217642527419</v>
          </cell>
          <cell r="I184">
            <v>4.5170961266382363</v>
          </cell>
          <cell r="J184">
            <v>4.1183341621191776</v>
          </cell>
          <cell r="K184">
            <v>1.5965062891235844</v>
          </cell>
          <cell r="L184">
            <v>0.26317295579025113</v>
          </cell>
        </row>
        <row r="185">
          <cell r="A185">
            <v>8855</v>
          </cell>
          <cell r="B185" t="str">
            <v>Athletics</v>
          </cell>
          <cell r="C185" t="str">
            <v>A</v>
          </cell>
          <cell r="D185" t="str">
            <v>Ryan Cook</v>
          </cell>
          <cell r="E185">
            <v>1.2</v>
          </cell>
          <cell r="F185">
            <v>4.7589319660276441</v>
          </cell>
          <cell r="G185">
            <v>-0.83121739837616127</v>
          </cell>
          <cell r="H185">
            <v>-3.9570492513750906</v>
          </cell>
          <cell r="I185">
            <v>1.4140278564278106</v>
          </cell>
          <cell r="J185">
            <v>1.2445625976904602</v>
          </cell>
          <cell r="K185">
            <v>1.5756955044750525</v>
          </cell>
          <cell r="L185">
            <v>0.37569550447505251</v>
          </cell>
        </row>
        <row r="186">
          <cell r="A186">
            <v>10197</v>
          </cell>
          <cell r="B186" t="str">
            <v>Cardinals</v>
          </cell>
          <cell r="C186" t="str">
            <v>N</v>
          </cell>
          <cell r="D186" t="str">
            <v>Shelby Miller</v>
          </cell>
          <cell r="E186">
            <v>14</v>
          </cell>
          <cell r="F186">
            <v>1.9355371974136042</v>
          </cell>
          <cell r="G186">
            <v>-3.5962276358957541</v>
          </cell>
          <cell r="H186">
            <v>-5.1003045738415169</v>
          </cell>
          <cell r="I186">
            <v>-6.2563471750871091</v>
          </cell>
          <cell r="J186">
            <v>-6.0707240978092631</v>
          </cell>
          <cell r="K186">
            <v>1.5171162874153807</v>
          </cell>
          <cell r="L186">
            <v>-12.48288371258462</v>
          </cell>
        </row>
        <row r="187">
          <cell r="A187">
            <v>3271</v>
          </cell>
          <cell r="B187" t="str">
            <v>Braves</v>
          </cell>
          <cell r="C187" t="str">
            <v>N</v>
          </cell>
          <cell r="D187" t="str">
            <v>Jordan Walden</v>
          </cell>
          <cell r="E187">
            <v>0.66666666666666663</v>
          </cell>
          <cell r="F187">
            <v>4.9188203481940818</v>
          </cell>
          <cell r="G187">
            <v>0.52147573875430675</v>
          </cell>
          <cell r="H187">
            <v>-0.17627434261735053</v>
          </cell>
          <cell r="I187">
            <v>1.5096041497851058</v>
          </cell>
          <cell r="J187">
            <v>4.0798511975987353</v>
          </cell>
          <cell r="K187">
            <v>1.4840103602184247</v>
          </cell>
          <cell r="L187">
            <v>0.81734369355175807</v>
          </cell>
        </row>
        <row r="188">
          <cell r="A188">
            <v>10310</v>
          </cell>
          <cell r="B188" t="str">
            <v>Mets</v>
          </cell>
          <cell r="C188" t="str">
            <v>N</v>
          </cell>
          <cell r="D188" t="str">
            <v>Zack Wheeler</v>
          </cell>
          <cell r="E188">
            <v>9.1666666666666661</v>
          </cell>
          <cell r="F188">
            <v>-3.7554847048797195</v>
          </cell>
          <cell r="G188">
            <v>-7.7380715512961435</v>
          </cell>
          <cell r="H188">
            <v>-5.552401891927337</v>
          </cell>
          <cell r="I188">
            <v>0.82543811722845251</v>
          </cell>
          <cell r="J188">
            <v>3.4795093582227117</v>
          </cell>
          <cell r="K188">
            <v>1.4471244830609076</v>
          </cell>
          <cell r="L188">
            <v>-7.7195421836057587</v>
          </cell>
        </row>
        <row r="189">
          <cell r="A189">
            <v>2047</v>
          </cell>
          <cell r="B189" t="str">
            <v>Rockies</v>
          </cell>
          <cell r="C189" t="str">
            <v>N</v>
          </cell>
          <cell r="D189" t="str">
            <v>Jorge de la Rosa</v>
          </cell>
          <cell r="E189">
            <v>1.6666666666666667</v>
          </cell>
          <cell r="F189">
            <v>-5.3194978094316641</v>
          </cell>
          <cell r="G189">
            <v>8.9677021253477864</v>
          </cell>
          <cell r="H189">
            <v>-5.1238216580605114</v>
          </cell>
          <cell r="I189">
            <v>-0.12053883988767532</v>
          </cell>
          <cell r="J189">
            <v>0.78733224302924043</v>
          </cell>
          <cell r="K189">
            <v>1.410323741556476</v>
          </cell>
          <cell r="L189">
            <v>-0.25634292511019074</v>
          </cell>
        </row>
        <row r="190">
          <cell r="A190">
            <v>1514</v>
          </cell>
          <cell r="B190" t="str">
            <v>Diamondbacks</v>
          </cell>
          <cell r="C190" t="str">
            <v>N</v>
          </cell>
          <cell r="D190" t="str">
            <v>Oliver Perez</v>
          </cell>
          <cell r="F190">
            <v>-0.62533184485604143</v>
          </cell>
          <cell r="G190">
            <v>2.2254734178117999</v>
          </cell>
          <cell r="H190">
            <v>3.0409475953417471</v>
          </cell>
          <cell r="I190">
            <v>5.5681760459784888</v>
          </cell>
          <cell r="J190">
            <v>6.390610103685149</v>
          </cell>
          <cell r="K190">
            <v>1.2995514863541102</v>
          </cell>
          <cell r="L190">
            <v>1.2995514863541102</v>
          </cell>
        </row>
        <row r="191">
          <cell r="A191">
            <v>3886</v>
          </cell>
          <cell r="B191" t="str">
            <v>Braves</v>
          </cell>
          <cell r="C191" t="str">
            <v>N</v>
          </cell>
          <cell r="D191" t="str">
            <v>Gavin Floyd</v>
          </cell>
          <cell r="E191">
            <v>1</v>
          </cell>
          <cell r="G191">
            <v>1.4408060039684525</v>
          </cell>
          <cell r="H191">
            <v>5.3172275287049855</v>
          </cell>
          <cell r="I191">
            <v>3.0080823847880223</v>
          </cell>
          <cell r="J191">
            <v>1.8702959855985843</v>
          </cell>
          <cell r="K191">
            <v>1.2836930765103804</v>
          </cell>
          <cell r="L191">
            <v>0.28369307651038045</v>
          </cell>
        </row>
        <row r="192">
          <cell r="A192">
            <v>5420</v>
          </cell>
          <cell r="B192" t="str">
            <v>Dodgers</v>
          </cell>
          <cell r="C192" t="str">
            <v>N</v>
          </cell>
          <cell r="D192" t="str">
            <v>Pedro Baez</v>
          </cell>
          <cell r="G192">
            <v>-5.0055758754684749</v>
          </cell>
          <cell r="H192">
            <v>-4.4223668653112558</v>
          </cell>
          <cell r="I192">
            <v>-3.9380222088521397</v>
          </cell>
          <cell r="J192">
            <v>-8.8505019416241972E-3</v>
          </cell>
          <cell r="K192">
            <v>1.1541834167393308</v>
          </cell>
          <cell r="L192">
            <v>1.1541834167393308</v>
          </cell>
        </row>
        <row r="193">
          <cell r="A193">
            <v>10307</v>
          </cell>
          <cell r="B193" t="str">
            <v>Rangers</v>
          </cell>
          <cell r="C193" t="str">
            <v>A</v>
          </cell>
          <cell r="D193" t="str">
            <v>Roman Mendez</v>
          </cell>
          <cell r="I193">
            <v>-0.23359964392380886</v>
          </cell>
          <cell r="J193">
            <v>0.98809056984696852</v>
          </cell>
          <cell r="K193">
            <v>1.1295396224594259</v>
          </cell>
          <cell r="L193">
            <v>1.1295396224594259</v>
          </cell>
        </row>
        <row r="194">
          <cell r="A194">
            <v>13046</v>
          </cell>
          <cell r="B194" t="str">
            <v>Cubs</v>
          </cell>
          <cell r="C194" t="str">
            <v>N</v>
          </cell>
          <cell r="D194" t="str">
            <v>Tsuyoshi Wada</v>
          </cell>
          <cell r="I194">
            <v>-2.5691447363680613</v>
          </cell>
          <cell r="J194">
            <v>4.716891709525644</v>
          </cell>
          <cell r="K194">
            <v>1.1137608784976223</v>
          </cell>
          <cell r="L194">
            <v>1.1137608784976223</v>
          </cell>
        </row>
        <row r="195">
          <cell r="A195">
            <v>10498</v>
          </cell>
          <cell r="B195" t="str">
            <v>Mariners</v>
          </cell>
          <cell r="C195" t="str">
            <v>A</v>
          </cell>
          <cell r="D195" t="str">
            <v>Yoervis Medina</v>
          </cell>
          <cell r="F195">
            <v>-0.96018247908939069</v>
          </cell>
          <cell r="G195">
            <v>0.23917774071007405</v>
          </cell>
          <cell r="H195">
            <v>5.5140097598415689</v>
          </cell>
          <cell r="I195">
            <v>3.881029210475901</v>
          </cell>
          <cell r="J195">
            <v>5.1661306472936284</v>
          </cell>
          <cell r="K195">
            <v>1.0478446448870207</v>
          </cell>
          <cell r="L195">
            <v>1.0478446448870207</v>
          </cell>
        </row>
        <row r="196">
          <cell r="A196">
            <v>225</v>
          </cell>
          <cell r="B196" t="str">
            <v>Blue Jays</v>
          </cell>
          <cell r="C196" t="str">
            <v>A</v>
          </cell>
          <cell r="D196" t="str">
            <v>Mark Buehrle</v>
          </cell>
          <cell r="E196">
            <v>4.5</v>
          </cell>
          <cell r="F196">
            <v>15.358582826850672</v>
          </cell>
          <cell r="G196">
            <v>20.068934320993314</v>
          </cell>
          <cell r="H196">
            <v>20.33625748695124</v>
          </cell>
          <cell r="I196">
            <v>6.600708211286169</v>
          </cell>
          <cell r="J196">
            <v>-2.462862308128984</v>
          </cell>
          <cell r="K196">
            <v>0.96525063273523704</v>
          </cell>
          <cell r="L196">
            <v>-3.5347493672647632</v>
          </cell>
        </row>
        <row r="197">
          <cell r="A197">
            <v>1051</v>
          </cell>
          <cell r="B197" t="str">
            <v>Red Sox</v>
          </cell>
          <cell r="C197" t="str">
            <v>A</v>
          </cell>
          <cell r="D197" t="str">
            <v>Jake Peavy</v>
          </cell>
          <cell r="E197">
            <v>8.3333333333333339</v>
          </cell>
          <cell r="F197">
            <v>3.2151940695602041</v>
          </cell>
          <cell r="G197">
            <v>-11.765182048511617</v>
          </cell>
          <cell r="H197">
            <v>-14.721304164120294</v>
          </cell>
          <cell r="I197">
            <v>-15.728087332381891</v>
          </cell>
          <cell r="J197">
            <v>-6.33011606338696</v>
          </cell>
          <cell r="K197">
            <v>0.94859270902482618</v>
          </cell>
          <cell r="L197">
            <v>-7.3847406243085079</v>
          </cell>
        </row>
        <row r="198">
          <cell r="A198">
            <v>3959</v>
          </cell>
          <cell r="B198" t="str">
            <v>Braves</v>
          </cell>
          <cell r="C198" t="str">
            <v>N</v>
          </cell>
          <cell r="D198" t="str">
            <v>David Carpenter</v>
          </cell>
          <cell r="E198">
            <v>0.66666666666666663</v>
          </cell>
          <cell r="F198">
            <v>0</v>
          </cell>
          <cell r="G198">
            <v>-1.1967337883134679</v>
          </cell>
          <cell r="H198">
            <v>-5.4417207353770873</v>
          </cell>
          <cell r="I198">
            <v>-4.2161545160302678</v>
          </cell>
          <cell r="J198">
            <v>0.29161928997709158</v>
          </cell>
          <cell r="K198">
            <v>0.87430463561718297</v>
          </cell>
          <cell r="L198">
            <v>0.20763796895051634</v>
          </cell>
        </row>
        <row r="199">
          <cell r="A199">
            <v>5746</v>
          </cell>
          <cell r="B199" t="str">
            <v>Athletics</v>
          </cell>
          <cell r="C199" t="str">
            <v>A</v>
          </cell>
          <cell r="D199" t="str">
            <v>Eric O'Flaherty</v>
          </cell>
          <cell r="I199">
            <v>-0.52081640864900114</v>
          </cell>
          <cell r="J199">
            <v>0.6430259971893113</v>
          </cell>
          <cell r="K199">
            <v>0.87050243886812173</v>
          </cell>
          <cell r="L199">
            <v>0.87050243886812173</v>
          </cell>
        </row>
        <row r="200">
          <cell r="A200">
            <v>7501</v>
          </cell>
          <cell r="B200" t="str">
            <v>Red Sox</v>
          </cell>
          <cell r="C200" t="str">
            <v>A</v>
          </cell>
          <cell r="D200" t="str">
            <v>Tom Layne</v>
          </cell>
          <cell r="I200">
            <v>-3.3990319501964721</v>
          </cell>
          <cell r="J200">
            <v>7.8690894679449203E-2</v>
          </cell>
          <cell r="K200">
            <v>0.83928293534119525</v>
          </cell>
          <cell r="L200">
            <v>0.83928293534119525</v>
          </cell>
        </row>
        <row r="201">
          <cell r="A201">
            <v>2660</v>
          </cell>
          <cell r="B201" t="str">
            <v>Blue Jays</v>
          </cell>
          <cell r="C201" t="str">
            <v>A</v>
          </cell>
          <cell r="D201" t="str">
            <v>Brett Cecil</v>
          </cell>
          <cell r="E201">
            <v>0.5</v>
          </cell>
          <cell r="F201">
            <v>-7.2948904360231408</v>
          </cell>
          <cell r="G201">
            <v>-4.0030900029069478</v>
          </cell>
          <cell r="H201">
            <v>-5.5931446410796442</v>
          </cell>
          <cell r="I201">
            <v>-4.0947005747871721</v>
          </cell>
          <cell r="J201">
            <v>-0.72458702221311344</v>
          </cell>
          <cell r="K201">
            <v>0.77310595882781197</v>
          </cell>
          <cell r="L201">
            <v>0.27310595882781197</v>
          </cell>
        </row>
        <row r="202">
          <cell r="A202">
            <v>11710</v>
          </cell>
          <cell r="B202" t="str">
            <v>Marlins</v>
          </cell>
          <cell r="C202" t="str">
            <v>N</v>
          </cell>
          <cell r="D202" t="str">
            <v>Sam Dyson</v>
          </cell>
          <cell r="H202">
            <v>-2.534705994511548</v>
          </cell>
          <cell r="I202">
            <v>-1.4120872550865742</v>
          </cell>
          <cell r="J202">
            <v>-0.67634352137881093</v>
          </cell>
          <cell r="K202">
            <v>0.73668926641382393</v>
          </cell>
          <cell r="L202">
            <v>0.73668926641382393</v>
          </cell>
        </row>
        <row r="203">
          <cell r="A203">
            <v>5679</v>
          </cell>
          <cell r="B203" t="str">
            <v>Rockies</v>
          </cell>
          <cell r="C203" t="str">
            <v>N</v>
          </cell>
          <cell r="D203" t="str">
            <v>Brooks Brown</v>
          </cell>
          <cell r="I203">
            <v>-6.3063272908518488</v>
          </cell>
          <cell r="J203">
            <v>-3.3437348062260521</v>
          </cell>
          <cell r="K203">
            <v>0.72405133871415572</v>
          </cell>
          <cell r="L203">
            <v>0.72405133871415572</v>
          </cell>
        </row>
        <row r="204">
          <cell r="A204">
            <v>4676</v>
          </cell>
          <cell r="B204" t="str">
            <v>Pirates</v>
          </cell>
          <cell r="C204" t="str">
            <v>N</v>
          </cell>
          <cell r="D204" t="str">
            <v>Charlie Morton</v>
          </cell>
          <cell r="E204">
            <v>2.5</v>
          </cell>
          <cell r="F204">
            <v>-5.7048304870117645</v>
          </cell>
          <cell r="G204">
            <v>3.5607364802215429</v>
          </cell>
          <cell r="H204">
            <v>7.9089442062382478</v>
          </cell>
          <cell r="I204">
            <v>6.3094198913491697</v>
          </cell>
          <cell r="J204">
            <v>2.7131647661801105E-2</v>
          </cell>
          <cell r="K204">
            <v>0.63788065191198684</v>
          </cell>
          <cell r="L204">
            <v>-1.8621193480880132</v>
          </cell>
        </row>
        <row r="205">
          <cell r="A205">
            <v>5508</v>
          </cell>
          <cell r="B205" t="str">
            <v>Mets</v>
          </cell>
          <cell r="C205" t="str">
            <v>N</v>
          </cell>
          <cell r="D205" t="str">
            <v>Dana Eveland</v>
          </cell>
          <cell r="H205">
            <v>3.338985014378772</v>
          </cell>
          <cell r="I205">
            <v>0.8215809450452134</v>
          </cell>
          <cell r="J205">
            <v>0.3801630996361981</v>
          </cell>
          <cell r="K205">
            <v>0.59140964402332885</v>
          </cell>
          <cell r="L205">
            <v>0.59140964402332885</v>
          </cell>
        </row>
        <row r="206">
          <cell r="A206">
            <v>8476</v>
          </cell>
          <cell r="B206" t="str">
            <v>Mets</v>
          </cell>
          <cell r="C206" t="str">
            <v>N</v>
          </cell>
          <cell r="D206" t="str">
            <v>Jenrry Mejia</v>
          </cell>
          <cell r="E206">
            <v>3.8333333333333335</v>
          </cell>
          <cell r="F206">
            <v>3.1664854036681738</v>
          </cell>
          <cell r="G206">
            <v>-2.7198421549731799</v>
          </cell>
          <cell r="H206">
            <v>-2.2875115065950449</v>
          </cell>
          <cell r="I206">
            <v>0.33673798028776791</v>
          </cell>
          <cell r="J206">
            <v>-1.3910866826427306</v>
          </cell>
          <cell r="K206">
            <v>0.56027304546960732</v>
          </cell>
          <cell r="L206">
            <v>-3.2730602878637263</v>
          </cell>
        </row>
        <row r="207">
          <cell r="A207">
            <v>7293</v>
          </cell>
          <cell r="B207" t="str">
            <v>Diamondbacks</v>
          </cell>
          <cell r="C207" t="str">
            <v>N</v>
          </cell>
          <cell r="D207" t="str">
            <v>Brad Ziegler</v>
          </cell>
          <cell r="E207">
            <v>1.1666666666666667</v>
          </cell>
          <cell r="F207">
            <v>6.8340257466471028</v>
          </cell>
          <cell r="G207">
            <v>5.5511507276930034</v>
          </cell>
          <cell r="H207">
            <v>9.605115342979694</v>
          </cell>
          <cell r="I207">
            <v>6.1473214563481422</v>
          </cell>
          <cell r="J207">
            <v>1.0331383127622156</v>
          </cell>
          <cell r="K207">
            <v>0.44131048926952543</v>
          </cell>
          <cell r="L207">
            <v>-0.72535617739714131</v>
          </cell>
        </row>
        <row r="208">
          <cell r="A208">
            <v>13172</v>
          </cell>
          <cell r="B208" t="str">
            <v>Mariners</v>
          </cell>
          <cell r="C208" t="str">
            <v>A</v>
          </cell>
          <cell r="D208" t="str">
            <v>Carson Smith</v>
          </cell>
          <cell r="K208">
            <v>0.41801227467792085</v>
          </cell>
          <cell r="L208">
            <v>0.41801227467792085</v>
          </cell>
        </row>
        <row r="209">
          <cell r="A209">
            <v>3926</v>
          </cell>
          <cell r="B209" t="str">
            <v>Twins</v>
          </cell>
          <cell r="C209" t="str">
            <v>A</v>
          </cell>
          <cell r="D209" t="str">
            <v>Casey Fien</v>
          </cell>
          <cell r="E209">
            <v>0.5</v>
          </cell>
          <cell r="F209">
            <v>8.5556157424833881</v>
          </cell>
          <cell r="G209">
            <v>11.478544829333623</v>
          </cell>
          <cell r="H209">
            <v>9.5028185272923356</v>
          </cell>
          <cell r="I209">
            <v>9.4062498750175738</v>
          </cell>
          <cell r="J209">
            <v>3.6001542103786828</v>
          </cell>
          <cell r="K209">
            <v>0.37030142102207508</v>
          </cell>
          <cell r="L209">
            <v>-0.12969857897792492</v>
          </cell>
        </row>
        <row r="210">
          <cell r="A210">
            <v>1351</v>
          </cell>
          <cell r="B210" t="str">
            <v>Indians</v>
          </cell>
          <cell r="C210" t="str">
            <v>A</v>
          </cell>
          <cell r="D210" t="str">
            <v>Nick Hagadone</v>
          </cell>
          <cell r="H210">
            <v>-3.8835315060665705</v>
          </cell>
          <cell r="I210">
            <v>-0.68260698950808718</v>
          </cell>
          <cell r="J210">
            <v>2.5919504744903774</v>
          </cell>
          <cell r="K210">
            <v>0.35300912545846225</v>
          </cell>
          <cell r="L210">
            <v>0.35300912545846225</v>
          </cell>
        </row>
        <row r="211">
          <cell r="A211">
            <v>2237</v>
          </cell>
          <cell r="B211" t="str">
            <v>Padres</v>
          </cell>
          <cell r="C211" t="str">
            <v>N</v>
          </cell>
          <cell r="D211" t="str">
            <v>Blaine Boyer</v>
          </cell>
          <cell r="G211">
            <v>-1.9698515696664796</v>
          </cell>
          <cell r="H211">
            <v>3.8509765059136787</v>
          </cell>
          <cell r="I211">
            <v>3.7287907380444252</v>
          </cell>
          <cell r="J211">
            <v>2.8529882348423725</v>
          </cell>
          <cell r="K211">
            <v>0.32167200464788587</v>
          </cell>
          <cell r="L211">
            <v>0.32167200464788587</v>
          </cell>
        </row>
        <row r="212">
          <cell r="A212">
            <v>11243</v>
          </cell>
          <cell r="B212" t="str">
            <v>Nationals</v>
          </cell>
          <cell r="C212" t="str">
            <v>N</v>
          </cell>
          <cell r="D212" t="str">
            <v>Aaron Barrett</v>
          </cell>
          <cell r="F212">
            <v>4.5361875138332239</v>
          </cell>
          <cell r="G212">
            <v>5.6029132016494181</v>
          </cell>
          <cell r="H212">
            <v>3.6402418346332794</v>
          </cell>
          <cell r="I212">
            <v>-1.5765817855512076</v>
          </cell>
          <cell r="J212">
            <v>-1.7920200721993891</v>
          </cell>
          <cell r="K212">
            <v>0.21098832437833234</v>
          </cell>
          <cell r="L212">
            <v>0.21098832437833234</v>
          </cell>
        </row>
        <row r="213">
          <cell r="A213">
            <v>8137</v>
          </cell>
          <cell r="B213" t="str">
            <v>Cardinals</v>
          </cell>
          <cell r="C213" t="str">
            <v>N</v>
          </cell>
          <cell r="D213" t="str">
            <v>Jaime Garcia</v>
          </cell>
          <cell r="E213">
            <v>1.3333333333333333</v>
          </cell>
          <cell r="G213">
            <v>3.564409877418433</v>
          </cell>
          <cell r="H213">
            <v>3.3913988712593333</v>
          </cell>
          <cell r="I213">
            <v>1.4699890309324286</v>
          </cell>
          <cell r="J213">
            <v>0.70729761152369064</v>
          </cell>
          <cell r="K213">
            <v>0.20637380984927856</v>
          </cell>
          <cell r="L213">
            <v>-1.1269595234840546</v>
          </cell>
        </row>
        <row r="214">
          <cell r="A214">
            <v>1397</v>
          </cell>
          <cell r="B214" t="str">
            <v>Padres</v>
          </cell>
          <cell r="C214" t="str">
            <v>N</v>
          </cell>
          <cell r="D214" t="str">
            <v>Jason Lane</v>
          </cell>
          <cell r="H214">
            <v>0.33947212765721269</v>
          </cell>
          <cell r="I214">
            <v>1.0243888417820468</v>
          </cell>
          <cell r="J214">
            <v>0.45222584681888522</v>
          </cell>
          <cell r="K214">
            <v>0.18665882750554477</v>
          </cell>
          <cell r="L214">
            <v>0.18665882750554477</v>
          </cell>
        </row>
        <row r="215">
          <cell r="A215">
            <v>8504</v>
          </cell>
          <cell r="B215" t="str">
            <v>Rays</v>
          </cell>
          <cell r="C215" t="str">
            <v>A</v>
          </cell>
          <cell r="D215" t="str">
            <v>Jeff Beliveau</v>
          </cell>
          <cell r="F215">
            <v>0.56660376707142335</v>
          </cell>
          <cell r="G215">
            <v>-0.74393780040164303</v>
          </cell>
          <cell r="H215">
            <v>-1.300415682699426</v>
          </cell>
          <cell r="I215">
            <v>0.31306067516332481</v>
          </cell>
          <cell r="J215">
            <v>-4.8195184327839286E-2</v>
          </cell>
          <cell r="K215">
            <v>0.1068700396450589</v>
          </cell>
          <cell r="L215">
            <v>0.1068700396450589</v>
          </cell>
        </row>
        <row r="216">
          <cell r="A216">
            <v>8844</v>
          </cell>
          <cell r="B216" t="str">
            <v>Phillies</v>
          </cell>
          <cell r="C216" t="str">
            <v>N</v>
          </cell>
          <cell r="D216" t="str">
            <v>Antonio Bastardo</v>
          </cell>
          <cell r="F216">
            <v>2.1375997710852519</v>
          </cell>
          <cell r="G216">
            <v>-1.4130842387068143</v>
          </cell>
          <cell r="H216">
            <v>0.82292137087046457</v>
          </cell>
          <cell r="I216">
            <v>-0.40862835724500052</v>
          </cell>
          <cell r="J216">
            <v>-1.2562642192439251</v>
          </cell>
          <cell r="K216">
            <v>6.7764538235228586E-2</v>
          </cell>
          <cell r="L216">
            <v>6.7764538235228586E-2</v>
          </cell>
        </row>
        <row r="217">
          <cell r="A217">
            <v>7558</v>
          </cell>
          <cell r="B217" t="str">
            <v>Athletics</v>
          </cell>
          <cell r="C217" t="str">
            <v>A</v>
          </cell>
          <cell r="D217" t="str">
            <v>Fernando Rodriguez</v>
          </cell>
          <cell r="G217">
            <v>2.6994838545299924</v>
          </cell>
          <cell r="H217">
            <v>1.1826880268343511</v>
          </cell>
          <cell r="I217">
            <v>4.0027890460884813E-2</v>
          </cell>
          <cell r="J217">
            <v>-0.34277405288934804</v>
          </cell>
          <cell r="K217">
            <v>0</v>
          </cell>
          <cell r="L217">
            <v>0</v>
          </cell>
        </row>
        <row r="218">
          <cell r="A218">
            <v>6570</v>
          </cell>
          <cell r="B218" t="str">
            <v>Marlins</v>
          </cell>
          <cell r="C218" t="str">
            <v>N</v>
          </cell>
          <cell r="D218" t="str">
            <v>Tom Koehler</v>
          </cell>
          <cell r="F218">
            <v>7.8474271204220969</v>
          </cell>
          <cell r="G218">
            <v>10.106175554314417</v>
          </cell>
          <cell r="H218">
            <v>5.9725324623596743</v>
          </cell>
          <cell r="I218">
            <v>5.5823918991896369</v>
          </cell>
          <cell r="J218">
            <v>2.8812443795072773</v>
          </cell>
          <cell r="K218">
            <v>-5.8643398660997385E-3</v>
          </cell>
          <cell r="L218">
            <v>-5.8643398660997385E-3</v>
          </cell>
        </row>
        <row r="219">
          <cell r="A219">
            <v>12297</v>
          </cell>
          <cell r="B219" t="str">
            <v>Diamondbacks</v>
          </cell>
          <cell r="C219" t="str">
            <v>N</v>
          </cell>
          <cell r="D219" t="str">
            <v>Evan Marshall</v>
          </cell>
          <cell r="G219">
            <v>1.6969186868287318</v>
          </cell>
          <cell r="H219">
            <v>-2.1004723853396774</v>
          </cell>
          <cell r="I219">
            <v>-2.7300285334503873</v>
          </cell>
          <cell r="J219">
            <v>-1.4516775693520634</v>
          </cell>
          <cell r="K219">
            <v>-1.3225581967903337E-2</v>
          </cell>
          <cell r="L219">
            <v>-1.3225581967903337E-2</v>
          </cell>
        </row>
        <row r="220">
          <cell r="A220">
            <v>3299</v>
          </cell>
          <cell r="B220" t="str">
            <v>Marlins</v>
          </cell>
          <cell r="C220" t="str">
            <v>N</v>
          </cell>
          <cell r="D220" t="str">
            <v>Chris Hatcher</v>
          </cell>
          <cell r="G220">
            <v>-3.7614469359413802</v>
          </cell>
          <cell r="H220">
            <v>-1.3746646260087749</v>
          </cell>
          <cell r="I220">
            <v>-3.0555413030447561E-2</v>
          </cell>
          <cell r="J220">
            <v>-0.58508082677973927</v>
          </cell>
          <cell r="K220">
            <v>-1.9055607921907625E-2</v>
          </cell>
          <cell r="L220">
            <v>-1.9055607921907625E-2</v>
          </cell>
        </row>
        <row r="221">
          <cell r="A221">
            <v>9303</v>
          </cell>
          <cell r="B221" t="str">
            <v>Reds</v>
          </cell>
          <cell r="C221" t="str">
            <v>N</v>
          </cell>
          <cell r="D221" t="str">
            <v>Dylan Axelrod</v>
          </cell>
          <cell r="J221">
            <v>-1.0569568149550119</v>
          </cell>
          <cell r="K221">
            <v>-3.2898687416365126E-2</v>
          </cell>
          <cell r="L221">
            <v>-3.2898687416365126E-2</v>
          </cell>
        </row>
        <row r="222">
          <cell r="A222">
            <v>9121</v>
          </cell>
          <cell r="B222" t="str">
            <v>Indians</v>
          </cell>
          <cell r="C222" t="str">
            <v>A</v>
          </cell>
          <cell r="D222" t="str">
            <v>T.J. House</v>
          </cell>
          <cell r="G222">
            <v>-4.1782212127249245</v>
          </cell>
          <cell r="H222">
            <v>-7.4363941934509592</v>
          </cell>
          <cell r="I222">
            <v>-10.082874762658079</v>
          </cell>
          <cell r="J222">
            <v>-6.1334874494315867</v>
          </cell>
          <cell r="K222">
            <v>-7.6964731663995492E-2</v>
          </cell>
          <cell r="L222">
            <v>-7.6964731663995492E-2</v>
          </cell>
        </row>
        <row r="223">
          <cell r="A223">
            <v>7836</v>
          </cell>
          <cell r="B223" t="str">
            <v>Giants</v>
          </cell>
          <cell r="C223" t="str">
            <v>N</v>
          </cell>
          <cell r="D223" t="str">
            <v>Hunter Strickland</v>
          </cell>
          <cell r="K223">
            <v>-9.3172962850581686E-2</v>
          </cell>
          <cell r="L223">
            <v>-9.3172962850581686E-2</v>
          </cell>
        </row>
        <row r="224">
          <cell r="A224">
            <v>9392</v>
          </cell>
          <cell r="B224" t="str">
            <v>Pirates</v>
          </cell>
          <cell r="C224" t="str">
            <v>N</v>
          </cell>
          <cell r="D224" t="str">
            <v>John Holdzkom</v>
          </cell>
          <cell r="K224">
            <v>-9.8428271210753038E-2</v>
          </cell>
          <cell r="L224">
            <v>-9.8428271210753038E-2</v>
          </cell>
        </row>
        <row r="225">
          <cell r="A225">
            <v>11836</v>
          </cell>
          <cell r="B225" t="str">
            <v>Mariners</v>
          </cell>
          <cell r="C225" t="str">
            <v>A</v>
          </cell>
          <cell r="D225" t="str">
            <v>Taijuan Walker</v>
          </cell>
          <cell r="E225">
            <v>7.8</v>
          </cell>
          <cell r="H225">
            <v>-2.3474456526705803</v>
          </cell>
          <cell r="I225">
            <v>-3.6841961230711111</v>
          </cell>
          <cell r="J225">
            <v>-3.4172481033578328</v>
          </cell>
          <cell r="K225">
            <v>-0.12287451471717059</v>
          </cell>
          <cell r="L225">
            <v>-7.9228745147171704</v>
          </cell>
        </row>
        <row r="226">
          <cell r="A226">
            <v>1370</v>
          </cell>
          <cell r="B226" t="str">
            <v>Mariners</v>
          </cell>
          <cell r="C226" t="str">
            <v>A</v>
          </cell>
          <cell r="D226" t="str">
            <v>Charlie Furbush</v>
          </cell>
          <cell r="F226">
            <v>-4.852683938282194</v>
          </cell>
          <cell r="G226">
            <v>-5.8520722339493991</v>
          </cell>
          <cell r="H226">
            <v>-0.94899424237269037</v>
          </cell>
          <cell r="I226">
            <v>-1.97770900144923</v>
          </cell>
          <cell r="J226">
            <v>-0.97467227520940425</v>
          </cell>
          <cell r="K226">
            <v>-0.23275511931021955</v>
          </cell>
          <cell r="L226">
            <v>-0.23275511931021955</v>
          </cell>
        </row>
        <row r="227">
          <cell r="A227">
            <v>14107</v>
          </cell>
          <cell r="B227" t="str">
            <v>Orioles</v>
          </cell>
          <cell r="C227" t="str">
            <v>A</v>
          </cell>
          <cell r="D227" t="str">
            <v>Kevin Gausman</v>
          </cell>
          <cell r="E227">
            <v>4</v>
          </cell>
          <cell r="G227">
            <v>-7.9085842284730079</v>
          </cell>
          <cell r="H227">
            <v>-1.7787006947116748</v>
          </cell>
          <cell r="I227">
            <v>-1.5223028976914978</v>
          </cell>
          <cell r="J227">
            <v>-2.8959087020645011</v>
          </cell>
          <cell r="K227">
            <v>-0.28553077384493536</v>
          </cell>
          <cell r="L227">
            <v>-4.2855307738449353</v>
          </cell>
        </row>
        <row r="228">
          <cell r="A228">
            <v>10855</v>
          </cell>
          <cell r="B228" t="str">
            <v>Braves</v>
          </cell>
          <cell r="C228" t="str">
            <v>N</v>
          </cell>
          <cell r="D228" t="str">
            <v>Chasen Shreve</v>
          </cell>
          <cell r="I228">
            <v>-2.9407939246913308</v>
          </cell>
          <cell r="J228">
            <v>-2.7593206362314775</v>
          </cell>
          <cell r="K228">
            <v>-0.29567541770970812</v>
          </cell>
          <cell r="L228">
            <v>-0.29567541770970812</v>
          </cell>
        </row>
        <row r="229">
          <cell r="A229">
            <v>12361</v>
          </cell>
          <cell r="B229" t="str">
            <v>Rangers</v>
          </cell>
          <cell r="C229" t="str">
            <v>A</v>
          </cell>
          <cell r="D229" t="str">
            <v>Spencer Patton</v>
          </cell>
          <cell r="K229">
            <v>-0.32570280428194009</v>
          </cell>
          <cell r="L229">
            <v>-0.32570280428194009</v>
          </cell>
        </row>
        <row r="230">
          <cell r="A230">
            <v>11720</v>
          </cell>
          <cell r="B230" t="str">
            <v>Cubs</v>
          </cell>
          <cell r="C230" t="str">
            <v>N</v>
          </cell>
          <cell r="D230" t="str">
            <v>Justin Grimm</v>
          </cell>
          <cell r="F230">
            <v>4.3799348307806589</v>
          </cell>
          <cell r="G230">
            <v>0.55800706487100138</v>
          </cell>
          <cell r="H230">
            <v>-1.1499550531336051</v>
          </cell>
          <cell r="I230">
            <v>-6.8772898787220731</v>
          </cell>
          <cell r="J230">
            <v>-0.63310815572163104</v>
          </cell>
          <cell r="K230">
            <v>-0.3268250360194937</v>
          </cell>
          <cell r="L230">
            <v>-0.3268250360194937</v>
          </cell>
        </row>
        <row r="231">
          <cell r="A231">
            <v>12095</v>
          </cell>
          <cell r="B231" t="str">
            <v>Dodgers</v>
          </cell>
          <cell r="C231" t="str">
            <v>N</v>
          </cell>
          <cell r="D231" t="str">
            <v>Yimi Garcia</v>
          </cell>
          <cell r="K231">
            <v>-0.37278243909379588</v>
          </cell>
          <cell r="L231">
            <v>-0.37278243909379588</v>
          </cell>
        </row>
        <row r="232">
          <cell r="A232">
            <v>7396</v>
          </cell>
          <cell r="B232" t="str">
            <v>Mets</v>
          </cell>
          <cell r="C232" t="str">
            <v>N</v>
          </cell>
          <cell r="D232" t="str">
            <v>Dillon Gee</v>
          </cell>
          <cell r="E232">
            <v>5.5</v>
          </cell>
          <cell r="F232">
            <v>19.407891639607001</v>
          </cell>
          <cell r="G232">
            <v>14.003962820403808</v>
          </cell>
          <cell r="H232">
            <v>9.4629742452530454</v>
          </cell>
          <cell r="I232">
            <v>4.760234906597657</v>
          </cell>
          <cell r="J232">
            <v>3.2041886384651823</v>
          </cell>
          <cell r="K232">
            <v>-0.37467143626587573</v>
          </cell>
          <cell r="L232">
            <v>-5.8746714362658761</v>
          </cell>
        </row>
        <row r="233">
          <cell r="A233">
            <v>9195</v>
          </cell>
          <cell r="B233" t="str">
            <v>Mets</v>
          </cell>
          <cell r="C233" t="str">
            <v>N</v>
          </cell>
          <cell r="D233" t="str">
            <v>Vic Black</v>
          </cell>
          <cell r="E233">
            <v>2</v>
          </cell>
          <cell r="G233">
            <v>-0.85070528496545272</v>
          </cell>
          <cell r="H233">
            <v>-0.22274554138010139</v>
          </cell>
          <cell r="I233">
            <v>1.1234791428488644</v>
          </cell>
          <cell r="J233">
            <v>0.61509951207590541</v>
          </cell>
          <cell r="K233">
            <v>-0.38055813316587839</v>
          </cell>
          <cell r="L233">
            <v>-2.3805581331658785</v>
          </cell>
        </row>
        <row r="234">
          <cell r="A234">
            <v>7407</v>
          </cell>
          <cell r="B234" t="str">
            <v>White Sox</v>
          </cell>
          <cell r="C234" t="str">
            <v>A</v>
          </cell>
          <cell r="D234" t="str">
            <v>Javy Guerra</v>
          </cell>
          <cell r="G234">
            <v>-3.868034828055452</v>
          </cell>
          <cell r="H234">
            <v>-8.8201520038297225</v>
          </cell>
          <cell r="I234">
            <v>-1.4912760955351567</v>
          </cell>
          <cell r="J234">
            <v>-1.2118785295261618</v>
          </cell>
          <cell r="K234">
            <v>-0.46963702321697048</v>
          </cell>
          <cell r="L234">
            <v>-0.46963702321697048</v>
          </cell>
        </row>
        <row r="235">
          <cell r="A235">
            <v>3200</v>
          </cell>
          <cell r="B235" t="str">
            <v>Braves</v>
          </cell>
          <cell r="C235" t="str">
            <v>N</v>
          </cell>
          <cell r="D235" t="str">
            <v>Ervin Santana</v>
          </cell>
          <cell r="E235">
            <v>8.1999999999999993</v>
          </cell>
          <cell r="F235">
            <v>20.42441015858369</v>
          </cell>
          <cell r="G235">
            <v>2.09324062060809</v>
          </cell>
          <cell r="H235">
            <v>1.0545880185222658</v>
          </cell>
          <cell r="I235">
            <v>6.9715356185660315</v>
          </cell>
          <cell r="J235">
            <v>6.3096655184304966</v>
          </cell>
          <cell r="K235">
            <v>-0.4803793951363598</v>
          </cell>
          <cell r="L235">
            <v>-8.6803793951363595</v>
          </cell>
        </row>
        <row r="236">
          <cell r="A236">
            <v>12572</v>
          </cell>
          <cell r="B236" t="str">
            <v>Nationals</v>
          </cell>
          <cell r="C236" t="str">
            <v>N</v>
          </cell>
          <cell r="D236" t="str">
            <v>Blake Treinen</v>
          </cell>
          <cell r="F236">
            <v>-4.2717171092499635</v>
          </cell>
          <cell r="G236">
            <v>-1.3643108846617387</v>
          </cell>
          <cell r="H236">
            <v>0.85550511931363205</v>
          </cell>
          <cell r="I236">
            <v>-0.58832630257937568</v>
          </cell>
          <cell r="J236">
            <v>-1.1827766532218953</v>
          </cell>
          <cell r="K236">
            <v>-0.53074592702190215</v>
          </cell>
          <cell r="L236">
            <v>-0.53074592702190215</v>
          </cell>
        </row>
        <row r="237">
          <cell r="A237">
            <v>10326</v>
          </cell>
          <cell r="B237" t="str">
            <v>Blue Jays</v>
          </cell>
          <cell r="C237" t="str">
            <v>A</v>
          </cell>
          <cell r="D237" t="str">
            <v>Chad Jenkins</v>
          </cell>
          <cell r="F237">
            <v>-8.9451484171287046</v>
          </cell>
          <cell r="G237">
            <v>-5.390152602348846</v>
          </cell>
          <cell r="H237">
            <v>-3.4564390667918174</v>
          </cell>
          <cell r="I237">
            <v>-2.8905845760811792</v>
          </cell>
          <cell r="J237">
            <v>-0.34900552691459213</v>
          </cell>
          <cell r="K237">
            <v>-0.60153547637061944</v>
          </cell>
          <cell r="L237">
            <v>-0.60153547637061944</v>
          </cell>
        </row>
        <row r="238">
          <cell r="A238">
            <v>6244</v>
          </cell>
          <cell r="B238" t="str">
            <v>Brewers</v>
          </cell>
          <cell r="C238" t="str">
            <v>N</v>
          </cell>
          <cell r="D238" t="str">
            <v>Tom Gorzelanny</v>
          </cell>
          <cell r="H238">
            <v>0.32835908239009559</v>
          </cell>
          <cell r="I238">
            <v>0.29898055514228633</v>
          </cell>
          <cell r="J238">
            <v>-0.88278474910832305</v>
          </cell>
          <cell r="K238">
            <v>-0.7191453373878488</v>
          </cell>
          <cell r="L238">
            <v>-0.7191453373878488</v>
          </cell>
        </row>
        <row r="239">
          <cell r="A239">
            <v>12675</v>
          </cell>
          <cell r="B239" t="str">
            <v>Rangers</v>
          </cell>
          <cell r="C239" t="str">
            <v>A</v>
          </cell>
          <cell r="D239" t="str">
            <v>Phil Klein</v>
          </cell>
          <cell r="J239">
            <v>-2.0877804483226683</v>
          </cell>
          <cell r="K239">
            <v>-0.72996911521392438</v>
          </cell>
          <cell r="L239">
            <v>-0.72996911521392438</v>
          </cell>
        </row>
        <row r="240">
          <cell r="A240">
            <v>6661</v>
          </cell>
          <cell r="B240" t="str">
            <v>Rays</v>
          </cell>
          <cell r="C240" t="str">
            <v>A</v>
          </cell>
          <cell r="D240" t="str">
            <v>Alex Colome</v>
          </cell>
          <cell r="G240">
            <v>-3.9411263556015319</v>
          </cell>
          <cell r="H240">
            <v>-1.396434970128408</v>
          </cell>
          <cell r="I240">
            <v>-2.2350815361215899</v>
          </cell>
          <cell r="J240">
            <v>-2.1891485959628301</v>
          </cell>
          <cell r="K240">
            <v>-0.74792706285976596</v>
          </cell>
          <cell r="L240">
            <v>-0.74792706285976596</v>
          </cell>
        </row>
        <row r="241">
          <cell r="A241">
            <v>1118</v>
          </cell>
          <cell r="B241" t="str">
            <v>Brewers</v>
          </cell>
          <cell r="C241" t="str">
            <v>N</v>
          </cell>
          <cell r="D241" t="str">
            <v>Marco Estrada</v>
          </cell>
          <cell r="E241">
            <v>10.333333333333334</v>
          </cell>
          <cell r="F241">
            <v>16.975195742376652</v>
          </cell>
          <cell r="G241">
            <v>6.5079378322601649</v>
          </cell>
          <cell r="H241">
            <v>-8.9196505029616659</v>
          </cell>
          <cell r="I241">
            <v>-6.7785504320691876</v>
          </cell>
          <cell r="J241">
            <v>-8.2285601383801286</v>
          </cell>
          <cell r="K241">
            <v>-0.76114025929680651</v>
          </cell>
          <cell r="L241">
            <v>-11.094473592630141</v>
          </cell>
        </row>
        <row r="242">
          <cell r="A242">
            <v>6283</v>
          </cell>
          <cell r="B242" t="str">
            <v>Astros</v>
          </cell>
          <cell r="C242" t="str">
            <v>N</v>
          </cell>
          <cell r="D242" t="str">
            <v>Scott Feldman</v>
          </cell>
          <cell r="E242">
            <v>2.3333333333333335</v>
          </cell>
          <cell r="F242">
            <v>18.800250674244982</v>
          </cell>
          <cell r="G242">
            <v>4.5636356302215848</v>
          </cell>
          <cell r="H242">
            <v>-0.40086453890628138</v>
          </cell>
          <cell r="I242">
            <v>-10.395771665908091</v>
          </cell>
          <cell r="J242">
            <v>-5.4100539126427165</v>
          </cell>
          <cell r="K242">
            <v>-0.78778155527848459</v>
          </cell>
          <cell r="L242">
            <v>-3.1211148886118183</v>
          </cell>
        </row>
        <row r="243">
          <cell r="A243">
            <v>2929</v>
          </cell>
          <cell r="B243" t="str">
            <v>Pirates</v>
          </cell>
          <cell r="C243" t="str">
            <v>N</v>
          </cell>
          <cell r="D243" t="str">
            <v>Jeff Locke</v>
          </cell>
          <cell r="G243">
            <v>-7.1478358875249155</v>
          </cell>
          <cell r="H243">
            <v>-2.1492096080057195</v>
          </cell>
          <cell r="I243">
            <v>1.1703711478602381</v>
          </cell>
          <cell r="J243">
            <v>3.2445837215178726</v>
          </cell>
          <cell r="K243">
            <v>-0.80687609747212075</v>
          </cell>
          <cell r="L243">
            <v>-0.80687609747212075</v>
          </cell>
        </row>
        <row r="244">
          <cell r="A244">
            <v>8073</v>
          </cell>
          <cell r="B244" t="str">
            <v>Marlins</v>
          </cell>
          <cell r="C244" t="str">
            <v>N</v>
          </cell>
          <cell r="D244" t="str">
            <v>Dan Jennings</v>
          </cell>
          <cell r="F244">
            <v>-2.6789237125827872</v>
          </cell>
          <cell r="G244">
            <v>-2.1519913294444009</v>
          </cell>
          <cell r="H244">
            <v>0.43925873458563608</v>
          </cell>
          <cell r="I244">
            <v>-0.89194584287433598</v>
          </cell>
          <cell r="J244">
            <v>0.14403804918430893</v>
          </cell>
          <cell r="K244">
            <v>-0.82748212865834847</v>
          </cell>
          <cell r="L244">
            <v>-0.82748212865834847</v>
          </cell>
        </row>
        <row r="245">
          <cell r="A245">
            <v>6612</v>
          </cell>
          <cell r="B245" t="str">
            <v>Indians</v>
          </cell>
          <cell r="C245" t="str">
            <v>A</v>
          </cell>
          <cell r="D245" t="str">
            <v>Marc Rzepczynski</v>
          </cell>
          <cell r="F245">
            <v>1.430833851938899</v>
          </cell>
          <cell r="G245">
            <v>-3.267346106789442</v>
          </cell>
          <cell r="H245">
            <v>-5.7632030030802746</v>
          </cell>
          <cell r="I245">
            <v>-2.1778792809719452</v>
          </cell>
          <cell r="J245">
            <v>-0.73677911449288236</v>
          </cell>
          <cell r="K245">
            <v>-0.85107224678865012</v>
          </cell>
          <cell r="L245">
            <v>-0.85107224678865012</v>
          </cell>
        </row>
        <row r="246">
          <cell r="A246">
            <v>2267</v>
          </cell>
          <cell r="B246" t="str">
            <v>Rays</v>
          </cell>
          <cell r="C246" t="str">
            <v>A</v>
          </cell>
          <cell r="D246" t="str">
            <v>Brandon Gomes</v>
          </cell>
          <cell r="F246">
            <v>-8.3326062335256787E-2</v>
          </cell>
          <cell r="G246">
            <v>-3.8354663766391317</v>
          </cell>
          <cell r="H246">
            <v>-3.6255061737286831</v>
          </cell>
          <cell r="I246">
            <v>-4.3031443333367143</v>
          </cell>
          <cell r="J246">
            <v>-2.7136812942694744</v>
          </cell>
          <cell r="K246">
            <v>-0.87629199885915177</v>
          </cell>
          <cell r="L246">
            <v>-0.87629199885915177</v>
          </cell>
        </row>
        <row r="247">
          <cell r="A247">
            <v>4662</v>
          </cell>
          <cell r="B247" t="str">
            <v>Diamondbacks</v>
          </cell>
          <cell r="C247" t="str">
            <v>N</v>
          </cell>
          <cell r="D247" t="str">
            <v>Brandon McCarthy</v>
          </cell>
          <cell r="E247">
            <v>3.3333333333333335</v>
          </cell>
          <cell r="F247">
            <v>-14.79980016683075</v>
          </cell>
          <cell r="G247">
            <v>-11.44790732240477</v>
          </cell>
          <cell r="H247">
            <v>-12.326205001044057</v>
          </cell>
          <cell r="I247">
            <v>-9.5210893668938734</v>
          </cell>
          <cell r="J247">
            <v>-3.8103144395557469</v>
          </cell>
          <cell r="K247">
            <v>-0.89512589462611214</v>
          </cell>
          <cell r="L247">
            <v>-4.228459227959446</v>
          </cell>
        </row>
        <row r="248">
          <cell r="A248">
            <v>11266</v>
          </cell>
          <cell r="B248" t="str">
            <v>Rangers</v>
          </cell>
          <cell r="C248" t="str">
            <v>A</v>
          </cell>
          <cell r="D248" t="str">
            <v>Lisalverto Bonilla</v>
          </cell>
          <cell r="K248">
            <v>-0.91699146824606648</v>
          </cell>
          <cell r="L248">
            <v>-0.91699146824606648</v>
          </cell>
        </row>
        <row r="249">
          <cell r="A249">
            <v>14200</v>
          </cell>
          <cell r="B249" t="str">
            <v>Braves</v>
          </cell>
          <cell r="C249" t="str">
            <v>N</v>
          </cell>
          <cell r="D249" t="str">
            <v>Shae Simmons</v>
          </cell>
          <cell r="G249">
            <v>-2.7413406470200865</v>
          </cell>
          <cell r="H249">
            <v>2.3435221507681332</v>
          </cell>
          <cell r="I249">
            <v>-0.3569129920623364</v>
          </cell>
          <cell r="J249">
            <v>-0.71373226754484942</v>
          </cell>
          <cell r="K249">
            <v>-0.91738012501368338</v>
          </cell>
          <cell r="L249">
            <v>-0.91738012501368338</v>
          </cell>
        </row>
        <row r="250">
          <cell r="A250">
            <v>1122</v>
          </cell>
          <cell r="B250" t="str">
            <v>Tigers</v>
          </cell>
          <cell r="C250" t="str">
            <v>A</v>
          </cell>
          <cell r="D250" t="str">
            <v>Joe Nathan</v>
          </cell>
          <cell r="E250">
            <v>20</v>
          </cell>
          <cell r="F250">
            <v>3.7260069502768132</v>
          </cell>
          <cell r="G250">
            <v>3.7632220345847127</v>
          </cell>
          <cell r="H250">
            <v>-3.0425078223196875</v>
          </cell>
          <cell r="I250">
            <v>-1.5205920824522234</v>
          </cell>
          <cell r="J250">
            <v>-2.1815298741442306</v>
          </cell>
          <cell r="K250">
            <v>-0.93928103705874111</v>
          </cell>
          <cell r="L250">
            <v>-20.939281037058741</v>
          </cell>
        </row>
        <row r="251">
          <cell r="A251">
            <v>2692</v>
          </cell>
          <cell r="B251" t="str">
            <v>Tigers</v>
          </cell>
          <cell r="C251" t="str">
            <v>A</v>
          </cell>
          <cell r="D251" t="str">
            <v>Joba Chamberlain</v>
          </cell>
          <cell r="F251">
            <v>-1.749737138461543</v>
          </cell>
          <cell r="G251">
            <v>3.4004667990756419</v>
          </cell>
          <cell r="H251">
            <v>3.2410575108767374</v>
          </cell>
          <cell r="I251">
            <v>1.5819532650801507</v>
          </cell>
          <cell r="J251">
            <v>-1.3974151024507084</v>
          </cell>
          <cell r="K251">
            <v>-0.94729971830959681</v>
          </cell>
          <cell r="L251">
            <v>-0.94729971830959681</v>
          </cell>
        </row>
        <row r="252">
          <cell r="A252">
            <v>11176</v>
          </cell>
          <cell r="B252" t="str">
            <v>Phillies</v>
          </cell>
          <cell r="C252" t="str">
            <v>N</v>
          </cell>
          <cell r="D252" t="str">
            <v>David Buchanan</v>
          </cell>
          <cell r="G252">
            <v>-1.5658903203647254</v>
          </cell>
          <cell r="H252">
            <v>-5.4447206388297422</v>
          </cell>
          <cell r="I252">
            <v>-2.935710476092912</v>
          </cell>
          <cell r="J252">
            <v>-1.8526370033222157</v>
          </cell>
          <cell r="K252">
            <v>-0.9871236022483888</v>
          </cell>
          <cell r="L252">
            <v>-0.9871236022483888</v>
          </cell>
        </row>
        <row r="253">
          <cell r="A253">
            <v>12673</v>
          </cell>
          <cell r="B253" t="str">
            <v>Mariners</v>
          </cell>
          <cell r="C253" t="str">
            <v>A</v>
          </cell>
          <cell r="D253" t="str">
            <v>Roenis Elias</v>
          </cell>
          <cell r="F253">
            <v>-0.28655166445246599</v>
          </cell>
          <cell r="G253">
            <v>-1.5794164892740847</v>
          </cell>
          <cell r="H253">
            <v>6.94432851985942</v>
          </cell>
          <cell r="I253">
            <v>-1.6000792219974185</v>
          </cell>
          <cell r="J253">
            <v>-0.19860209407986862</v>
          </cell>
          <cell r="K253">
            <v>-0.9883225024211808</v>
          </cell>
          <cell r="L253">
            <v>-0.9883225024211808</v>
          </cell>
        </row>
        <row r="254">
          <cell r="A254">
            <v>3237</v>
          </cell>
          <cell r="B254" t="str">
            <v>Orioles</v>
          </cell>
          <cell r="C254" t="str">
            <v>A</v>
          </cell>
          <cell r="D254" t="str">
            <v>T.J. McFarland</v>
          </cell>
          <cell r="F254">
            <v>-3.7857824656195151</v>
          </cell>
          <cell r="G254">
            <v>-10.426521398004684</v>
          </cell>
          <cell r="H254">
            <v>-5.7062137140551386</v>
          </cell>
          <cell r="I254">
            <v>-1.5073291381411056</v>
          </cell>
          <cell r="J254">
            <v>-2.1333357314436721</v>
          </cell>
          <cell r="K254">
            <v>-0.99925304800618797</v>
          </cell>
          <cell r="L254">
            <v>-0.99925304800618797</v>
          </cell>
        </row>
        <row r="255">
          <cell r="A255">
            <v>6499</v>
          </cell>
          <cell r="B255" t="str">
            <v>Tigers</v>
          </cell>
          <cell r="C255" t="str">
            <v>A</v>
          </cell>
          <cell r="D255" t="str">
            <v>Blaine Hardy</v>
          </cell>
          <cell r="H255">
            <v>-0.27574142683080555</v>
          </cell>
          <cell r="I255">
            <v>-0.20633383102383041</v>
          </cell>
          <cell r="J255">
            <v>1.9970382484457498</v>
          </cell>
          <cell r="K255">
            <v>-1.0048687653737416</v>
          </cell>
          <cell r="L255">
            <v>-1.0048687653737416</v>
          </cell>
        </row>
        <row r="256">
          <cell r="A256">
            <v>6397</v>
          </cell>
          <cell r="B256" t="str">
            <v>Rays</v>
          </cell>
          <cell r="C256" t="str">
            <v>A</v>
          </cell>
          <cell r="D256" t="str">
            <v>Jake Odorizzi</v>
          </cell>
          <cell r="E256">
            <v>4</v>
          </cell>
          <cell r="F256">
            <v>-22.740885133453869</v>
          </cell>
          <cell r="G256">
            <v>-14.146019793207937</v>
          </cell>
          <cell r="H256">
            <v>-1.935052896644498</v>
          </cell>
          <cell r="I256">
            <v>1.9011412070517593</v>
          </cell>
          <cell r="J256">
            <v>0.62957723577993496</v>
          </cell>
          <cell r="K256">
            <v>-1.0224000346794944</v>
          </cell>
          <cell r="L256">
            <v>-5.0224000346794941</v>
          </cell>
        </row>
        <row r="257">
          <cell r="A257">
            <v>8185</v>
          </cell>
          <cell r="B257" t="str">
            <v>Red Sox</v>
          </cell>
          <cell r="C257" t="str">
            <v>A</v>
          </cell>
          <cell r="D257" t="str">
            <v>Steven Wright</v>
          </cell>
          <cell r="J257">
            <v>-2.4600172652511074</v>
          </cell>
          <cell r="K257">
            <v>-1.0504148743649337</v>
          </cell>
          <cell r="L257">
            <v>-1.0504148743649337</v>
          </cell>
        </row>
        <row r="258">
          <cell r="A258">
            <v>521</v>
          </cell>
          <cell r="B258" t="str">
            <v>Pirates</v>
          </cell>
          <cell r="C258" t="str">
            <v>N</v>
          </cell>
          <cell r="D258" t="str">
            <v>Jason Grilli</v>
          </cell>
          <cell r="E258">
            <v>15.166666666666666</v>
          </cell>
          <cell r="F258">
            <v>0.7587513102419533</v>
          </cell>
          <cell r="G258">
            <v>3.4871203648930131</v>
          </cell>
          <cell r="H258">
            <v>-2.3669846690345127</v>
          </cell>
          <cell r="I258">
            <v>0.69790696556899157</v>
          </cell>
          <cell r="J258">
            <v>1.0332089716141839</v>
          </cell>
          <cell r="K258">
            <v>-1.0696759181160238</v>
          </cell>
          <cell r="L258">
            <v>-16.23634258478269</v>
          </cell>
        </row>
        <row r="259">
          <cell r="A259">
            <v>8223</v>
          </cell>
          <cell r="B259" t="str">
            <v>Rockies</v>
          </cell>
          <cell r="C259" t="str">
            <v>N</v>
          </cell>
          <cell r="D259" t="str">
            <v>Brett Anderson</v>
          </cell>
          <cell r="E259">
            <v>2</v>
          </cell>
          <cell r="F259">
            <v>-3.6715343225038719</v>
          </cell>
          <cell r="G259">
            <v>-3.5504756710994387</v>
          </cell>
          <cell r="H259">
            <v>-3.2906432034644646</v>
          </cell>
          <cell r="I259">
            <v>-2.3853113728856856</v>
          </cell>
          <cell r="J259">
            <v>-0.92594390872222443</v>
          </cell>
          <cell r="K259">
            <v>-1.1046555636173108</v>
          </cell>
          <cell r="L259">
            <v>-3.1046555636173108</v>
          </cell>
        </row>
        <row r="260">
          <cell r="A260">
            <v>9943</v>
          </cell>
          <cell r="B260" t="str">
            <v>Blue Jays</v>
          </cell>
          <cell r="C260" t="str">
            <v>A</v>
          </cell>
          <cell r="D260" t="str">
            <v>Todd Redmond</v>
          </cell>
          <cell r="F260">
            <v>2.6418336454712574</v>
          </cell>
          <cell r="G260">
            <v>-5.0348059724964038</v>
          </cell>
          <cell r="H260">
            <v>0.13364538586777719</v>
          </cell>
          <cell r="I260">
            <v>6.4616227004296372</v>
          </cell>
          <cell r="J260">
            <v>1.4966851281898506</v>
          </cell>
          <cell r="K260">
            <v>-1.1401247073496878</v>
          </cell>
          <cell r="L260">
            <v>-1.1401247073496878</v>
          </cell>
        </row>
        <row r="261">
          <cell r="A261">
            <v>1011</v>
          </cell>
          <cell r="B261" t="str">
            <v>Giants</v>
          </cell>
          <cell r="C261" t="str">
            <v>N</v>
          </cell>
          <cell r="D261" t="str">
            <v>Ryan Vogelsong</v>
          </cell>
          <cell r="E261">
            <v>0.66666666666666663</v>
          </cell>
          <cell r="F261">
            <v>-12.987076543277389</v>
          </cell>
          <cell r="G261">
            <v>4.3978972636160361</v>
          </cell>
          <cell r="H261">
            <v>8.960573710918586E-2</v>
          </cell>
          <cell r="I261">
            <v>-3.4951311743029998</v>
          </cell>
          <cell r="J261">
            <v>3.9582098399985184</v>
          </cell>
          <cell r="K261">
            <v>-1.1947848041167066</v>
          </cell>
          <cell r="L261">
            <v>-1.8614514707833734</v>
          </cell>
        </row>
        <row r="262">
          <cell r="A262">
            <v>1247</v>
          </cell>
          <cell r="B262" t="str">
            <v>Rockies</v>
          </cell>
          <cell r="C262" t="str">
            <v>N</v>
          </cell>
          <cell r="D262" t="str">
            <v>Adam Ottavino</v>
          </cell>
          <cell r="F262">
            <v>9.1795795050830744</v>
          </cell>
          <cell r="G262">
            <v>12.448522959065803</v>
          </cell>
          <cell r="H262">
            <v>-4.1476139872868538</v>
          </cell>
          <cell r="I262">
            <v>-1.5474702555538729</v>
          </cell>
          <cell r="J262">
            <v>-1.1162252396041226</v>
          </cell>
          <cell r="K262">
            <v>-1.1954263303436077</v>
          </cell>
          <cell r="L262">
            <v>-1.1954263303436077</v>
          </cell>
        </row>
        <row r="263">
          <cell r="A263">
            <v>6832</v>
          </cell>
          <cell r="B263" t="str">
            <v>Cardinals</v>
          </cell>
          <cell r="C263" t="str">
            <v>N</v>
          </cell>
          <cell r="D263" t="str">
            <v>Sam Freeman</v>
          </cell>
          <cell r="G263">
            <v>-4.696570106365875E-2</v>
          </cell>
          <cell r="H263">
            <v>3.3191855805186772</v>
          </cell>
          <cell r="I263">
            <v>0.20131215653731349</v>
          </cell>
          <cell r="J263">
            <v>-1.2484909506295725</v>
          </cell>
          <cell r="K263">
            <v>-1.2077813319427562</v>
          </cell>
          <cell r="L263">
            <v>-1.2077813319427562</v>
          </cell>
        </row>
        <row r="264">
          <cell r="A264">
            <v>5070</v>
          </cell>
          <cell r="B264" t="str">
            <v>Astros</v>
          </cell>
          <cell r="C264" t="str">
            <v>N</v>
          </cell>
          <cell r="D264" t="str">
            <v>Josh Fields</v>
          </cell>
          <cell r="E264">
            <v>7</v>
          </cell>
          <cell r="F264">
            <v>-13.457882061778143</v>
          </cell>
          <cell r="G264">
            <v>-9.0585618964178387</v>
          </cell>
          <cell r="H264">
            <v>-6.3188882376543409</v>
          </cell>
          <cell r="I264">
            <v>-0.40198670294223526</v>
          </cell>
          <cell r="J264">
            <v>-3.1797341493054634</v>
          </cell>
          <cell r="K264">
            <v>-1.2720366478021361</v>
          </cell>
          <cell r="L264">
            <v>-8.2720366478021354</v>
          </cell>
        </row>
        <row r="265">
          <cell r="A265">
            <v>13401</v>
          </cell>
          <cell r="B265" t="str">
            <v>Padres</v>
          </cell>
          <cell r="C265" t="str">
            <v>N</v>
          </cell>
          <cell r="D265" t="str">
            <v>R.J. Alvarez</v>
          </cell>
          <cell r="K265">
            <v>-1.2772646314739426</v>
          </cell>
          <cell r="L265">
            <v>-1.2772646314739426</v>
          </cell>
        </row>
        <row r="266">
          <cell r="A266">
            <v>7274</v>
          </cell>
          <cell r="B266" t="str">
            <v>Nationals</v>
          </cell>
          <cell r="C266" t="str">
            <v>N</v>
          </cell>
          <cell r="D266" t="str">
            <v>Craig Stammen</v>
          </cell>
          <cell r="F266">
            <v>2.9693256469383873</v>
          </cell>
          <cell r="G266">
            <v>9.5196983661375434</v>
          </cell>
          <cell r="H266">
            <v>6.2752411612814232</v>
          </cell>
          <cell r="I266">
            <v>0.7341730934973707</v>
          </cell>
          <cell r="J266">
            <v>1.7363922684980122</v>
          </cell>
          <cell r="K266">
            <v>-1.32187995737833</v>
          </cell>
          <cell r="L266">
            <v>-1.32187995737833</v>
          </cell>
        </row>
        <row r="267">
          <cell r="A267">
            <v>3265</v>
          </cell>
          <cell r="B267" t="str">
            <v>Giants</v>
          </cell>
          <cell r="C267" t="str">
            <v>N</v>
          </cell>
          <cell r="D267" t="str">
            <v>Juan Gutierrez</v>
          </cell>
          <cell r="F267">
            <v>5.8973974292306099</v>
          </cell>
          <cell r="G267">
            <v>5.0716350989475814</v>
          </cell>
          <cell r="H267">
            <v>6.2362331093353731</v>
          </cell>
          <cell r="I267">
            <v>6.5897574116766515</v>
          </cell>
          <cell r="J267">
            <v>-0.28165818422175964</v>
          </cell>
          <cell r="K267">
            <v>-1.3416096560682116</v>
          </cell>
          <cell r="L267">
            <v>-1.3416096560682116</v>
          </cell>
        </row>
        <row r="268">
          <cell r="A268">
            <v>2868</v>
          </cell>
          <cell r="B268" t="str">
            <v>Red Sox</v>
          </cell>
          <cell r="C268" t="str">
            <v>A</v>
          </cell>
          <cell r="D268" t="str">
            <v>Drake Britton</v>
          </cell>
          <cell r="K268">
            <v>-1.341940425175802</v>
          </cell>
          <cell r="L268">
            <v>-1.341940425175802</v>
          </cell>
        </row>
        <row r="269">
          <cell r="A269">
            <v>9939</v>
          </cell>
          <cell r="B269" t="str">
            <v>Brewers</v>
          </cell>
          <cell r="C269" t="str">
            <v>N</v>
          </cell>
          <cell r="D269" t="str">
            <v>Brandon Kintzler</v>
          </cell>
          <cell r="E269">
            <v>1.1666666666666667</v>
          </cell>
          <cell r="F269">
            <v>5.3647376387125716</v>
          </cell>
          <cell r="G269">
            <v>-1.2793111878308381</v>
          </cell>
          <cell r="H269">
            <v>-5.1705971897455525</v>
          </cell>
          <cell r="I269">
            <v>-3.3216864065565601</v>
          </cell>
          <cell r="J269">
            <v>-1.7992838945340264</v>
          </cell>
          <cell r="K269">
            <v>-1.3752189414208662</v>
          </cell>
          <cell r="L269">
            <v>-2.5418856080875329</v>
          </cell>
        </row>
        <row r="270">
          <cell r="A270">
            <v>4064</v>
          </cell>
          <cell r="B270" t="str">
            <v>Twins</v>
          </cell>
          <cell r="C270" t="str">
            <v>A</v>
          </cell>
          <cell r="D270" t="str">
            <v>Brian Duensing</v>
          </cell>
          <cell r="F270">
            <v>6.7431540987458769</v>
          </cell>
          <cell r="G270">
            <v>2.0647605698412228</v>
          </cell>
          <cell r="H270">
            <v>-0.8075776750222351</v>
          </cell>
          <cell r="I270">
            <v>3.6067632654806911</v>
          </cell>
          <cell r="J270">
            <v>-2.102240561699031</v>
          </cell>
          <cell r="K270">
            <v>-1.387802141322277</v>
          </cell>
          <cell r="L270">
            <v>-1.387802141322277</v>
          </cell>
        </row>
        <row r="271">
          <cell r="A271">
            <v>2332</v>
          </cell>
          <cell r="B271" t="str">
            <v>Rays</v>
          </cell>
          <cell r="C271" t="str">
            <v>A</v>
          </cell>
          <cell r="D271" t="str">
            <v>Joel Peralta</v>
          </cell>
          <cell r="E271">
            <v>0.83333333333333337</v>
          </cell>
          <cell r="F271">
            <v>3.0592234052688889</v>
          </cell>
          <cell r="G271">
            <v>-4.473641148831617</v>
          </cell>
          <cell r="H271">
            <v>0.19998675247779332</v>
          </cell>
          <cell r="I271">
            <v>-0.84784155005769513</v>
          </cell>
          <cell r="J271">
            <v>1.1400721897181942</v>
          </cell>
          <cell r="K271">
            <v>-1.4165252080050883</v>
          </cell>
          <cell r="L271">
            <v>-2.2498585413384218</v>
          </cell>
        </row>
        <row r="272">
          <cell r="A272">
            <v>1333</v>
          </cell>
          <cell r="B272" t="str">
            <v>Reds</v>
          </cell>
          <cell r="C272" t="str">
            <v>N</v>
          </cell>
          <cell r="D272" t="str">
            <v>Curtis Partch</v>
          </cell>
          <cell r="F272">
            <v>1.1646103461566102</v>
          </cell>
          <cell r="G272">
            <v>-0.33709798267146313</v>
          </cell>
          <cell r="H272">
            <v>-1.0129501731835759</v>
          </cell>
          <cell r="I272">
            <v>-1.2368077511564664</v>
          </cell>
          <cell r="J272">
            <v>-1.3935523027926704</v>
          </cell>
          <cell r="K272">
            <v>-1.4284905285986604</v>
          </cell>
          <cell r="L272">
            <v>-1.4284905285986604</v>
          </cell>
        </row>
        <row r="273">
          <cell r="A273">
            <v>13144</v>
          </cell>
          <cell r="B273" t="str">
            <v>Padres</v>
          </cell>
          <cell r="C273" t="str">
            <v>N</v>
          </cell>
          <cell r="D273" t="str">
            <v>Frank Garces</v>
          </cell>
          <cell r="J273">
            <v>-1.6651199619715291</v>
          </cell>
          <cell r="K273">
            <v>-1.4354877995676949</v>
          </cell>
          <cell r="L273">
            <v>-1.4354877995676949</v>
          </cell>
        </row>
        <row r="274">
          <cell r="A274">
            <v>4004</v>
          </cell>
          <cell r="B274" t="str">
            <v>Indians</v>
          </cell>
          <cell r="C274" t="str">
            <v>A</v>
          </cell>
          <cell r="D274" t="str">
            <v>Josh Outman</v>
          </cell>
          <cell r="F274">
            <v>-0.61089988000500517</v>
          </cell>
          <cell r="G274">
            <v>-0.25577449573285799</v>
          </cell>
          <cell r="H274">
            <v>-1.9086605883508105</v>
          </cell>
          <cell r="I274">
            <v>-3.0011652229900854</v>
          </cell>
          <cell r="J274">
            <v>-3.2523296978712013</v>
          </cell>
          <cell r="K274">
            <v>-1.4701003979285046</v>
          </cell>
          <cell r="L274">
            <v>-1.4701003979285046</v>
          </cell>
        </row>
        <row r="275">
          <cell r="A275">
            <v>1937</v>
          </cell>
          <cell r="B275" t="str">
            <v>Phillies</v>
          </cell>
          <cell r="C275" t="str">
            <v>N</v>
          </cell>
          <cell r="D275" t="str">
            <v>Mike Adams</v>
          </cell>
          <cell r="E275">
            <v>0.6</v>
          </cell>
          <cell r="F275">
            <v>4.2090656308736856</v>
          </cell>
          <cell r="G275">
            <v>2.9883229139781835</v>
          </cell>
          <cell r="H275">
            <v>1.6688543172687367</v>
          </cell>
          <cell r="I275">
            <v>0.29211341848586941</v>
          </cell>
          <cell r="J275">
            <v>-0.19724327127050667</v>
          </cell>
          <cell r="K275">
            <v>-1.4874311655487051</v>
          </cell>
          <cell r="L275">
            <v>-2.087431165548705</v>
          </cell>
        </row>
        <row r="276">
          <cell r="A276">
            <v>3762</v>
          </cell>
          <cell r="B276" t="str">
            <v>Phillies</v>
          </cell>
          <cell r="C276" t="str">
            <v>N</v>
          </cell>
          <cell r="D276" t="str">
            <v>Cesar Jimenez</v>
          </cell>
          <cell r="H276">
            <v>-2.1862746041999293</v>
          </cell>
          <cell r="I276">
            <v>-2.7723724582603082</v>
          </cell>
          <cell r="J276">
            <v>-0.73169436391880183</v>
          </cell>
          <cell r="K276">
            <v>-1.489508969921342</v>
          </cell>
          <cell r="L276">
            <v>-1.489508969921342</v>
          </cell>
        </row>
        <row r="277">
          <cell r="A277">
            <v>16208</v>
          </cell>
          <cell r="B277" t="str">
            <v>Royals</v>
          </cell>
          <cell r="C277" t="str">
            <v>A</v>
          </cell>
          <cell r="D277" t="str">
            <v>Brandon Finnegan</v>
          </cell>
          <cell r="K277">
            <v>-1.5170673428315142</v>
          </cell>
          <cell r="L277">
            <v>-1.5170673428315142</v>
          </cell>
        </row>
        <row r="278">
          <cell r="A278">
            <v>10190</v>
          </cell>
          <cell r="B278" t="str">
            <v>Angels</v>
          </cell>
          <cell r="C278" t="str">
            <v>A</v>
          </cell>
          <cell r="D278" t="str">
            <v>Tyler Skaggs</v>
          </cell>
          <cell r="E278">
            <v>3.3333333333333335</v>
          </cell>
          <cell r="F278">
            <v>13.39650381857536</v>
          </cell>
          <cell r="G278">
            <v>4.5399823055188975</v>
          </cell>
          <cell r="H278">
            <v>-0.25502530346950714</v>
          </cell>
          <cell r="I278">
            <v>-0.31234535250063783</v>
          </cell>
          <cell r="J278">
            <v>-1.0145570229543144</v>
          </cell>
          <cell r="K278">
            <v>-1.5232917545456857</v>
          </cell>
          <cell r="L278">
            <v>-4.8566250878790189</v>
          </cell>
        </row>
        <row r="279">
          <cell r="A279">
            <v>11753</v>
          </cell>
          <cell r="B279" t="str">
            <v>Tigers</v>
          </cell>
          <cell r="C279" t="str">
            <v>A</v>
          </cell>
          <cell r="D279" t="str">
            <v>Kyle Ryan</v>
          </cell>
          <cell r="J279">
            <v>-1.4413052771050534</v>
          </cell>
          <cell r="K279">
            <v>-1.5271853747318569</v>
          </cell>
          <cell r="L279">
            <v>-1.5271853747318569</v>
          </cell>
        </row>
        <row r="280">
          <cell r="A280">
            <v>11384</v>
          </cell>
          <cell r="B280" t="str">
            <v>Rockies</v>
          </cell>
          <cell r="C280" t="str">
            <v>N</v>
          </cell>
          <cell r="D280" t="str">
            <v>Thomas Kahnle</v>
          </cell>
          <cell r="F280">
            <v>8.0806739912973367</v>
          </cell>
          <cell r="G280">
            <v>7.8209125005256173</v>
          </cell>
          <cell r="H280">
            <v>8.3812749445719792</v>
          </cell>
          <cell r="I280">
            <v>8.1883512530464166</v>
          </cell>
          <cell r="J280">
            <v>2.5302247609399351</v>
          </cell>
          <cell r="K280">
            <v>-1.5485069305340031</v>
          </cell>
          <cell r="L280">
            <v>-1.5485069305340031</v>
          </cell>
        </row>
        <row r="281">
          <cell r="A281">
            <v>8505</v>
          </cell>
          <cell r="B281" t="str">
            <v>Angels</v>
          </cell>
          <cell r="C281" t="str">
            <v>A</v>
          </cell>
          <cell r="D281" t="str">
            <v>Michael Kohn</v>
          </cell>
          <cell r="F281">
            <v>7.1667225175114302</v>
          </cell>
          <cell r="G281">
            <v>1.1184744698597744</v>
          </cell>
          <cell r="H281">
            <v>2.927052438391501E-2</v>
          </cell>
          <cell r="I281">
            <v>-1.2296743987890157</v>
          </cell>
          <cell r="J281">
            <v>-1.4453356735988541</v>
          </cell>
          <cell r="K281">
            <v>-1.5592908441639335</v>
          </cell>
          <cell r="L281">
            <v>-1.5592908441639335</v>
          </cell>
        </row>
        <row r="282">
          <cell r="A282">
            <v>3397</v>
          </cell>
          <cell r="B282" t="str">
            <v>Reds</v>
          </cell>
          <cell r="C282" t="str">
            <v>N</v>
          </cell>
          <cell r="D282" t="str">
            <v>Jumbo Diaz</v>
          </cell>
          <cell r="H282">
            <v>-5.363009879973176</v>
          </cell>
          <cell r="I282">
            <v>0.25115559792429365</v>
          </cell>
          <cell r="J282">
            <v>0.13563232099350242</v>
          </cell>
          <cell r="K282">
            <v>-1.565822981808054</v>
          </cell>
          <cell r="L282">
            <v>-1.565822981808054</v>
          </cell>
        </row>
        <row r="283">
          <cell r="A283">
            <v>10149</v>
          </cell>
          <cell r="B283" t="str">
            <v>Royals</v>
          </cell>
          <cell r="C283" t="str">
            <v>A</v>
          </cell>
          <cell r="D283" t="str">
            <v>Aaron Crow</v>
          </cell>
          <cell r="F283">
            <v>7.6986919959270779</v>
          </cell>
          <cell r="G283">
            <v>4.3597174902003468</v>
          </cell>
          <cell r="H283">
            <v>6.3482664445611379</v>
          </cell>
          <cell r="I283">
            <v>2.636080899815886</v>
          </cell>
          <cell r="J283">
            <v>-1.0060405685303304</v>
          </cell>
          <cell r="K283">
            <v>-1.5778446206009795</v>
          </cell>
          <cell r="L283">
            <v>-1.5778446206009795</v>
          </cell>
        </row>
        <row r="284">
          <cell r="A284">
            <v>7005</v>
          </cell>
          <cell r="B284" t="str">
            <v>Twins</v>
          </cell>
          <cell r="C284" t="str">
            <v>A</v>
          </cell>
          <cell r="D284" t="str">
            <v>Ryan Pressly</v>
          </cell>
          <cell r="I284">
            <v>-1.655359687818849</v>
          </cell>
          <cell r="J284">
            <v>-0.98701456402023013</v>
          </cell>
          <cell r="K284">
            <v>-1.5965514724414187</v>
          </cell>
          <cell r="L284">
            <v>-1.5965514724414187</v>
          </cell>
        </row>
        <row r="285">
          <cell r="A285">
            <v>4300</v>
          </cell>
          <cell r="B285" t="str">
            <v>Astros</v>
          </cell>
          <cell r="C285" t="str">
            <v>N</v>
          </cell>
          <cell r="D285" t="str">
            <v>Matt Albers</v>
          </cell>
          <cell r="E285">
            <v>1</v>
          </cell>
          <cell r="F285">
            <v>1.9440113443104103</v>
          </cell>
          <cell r="G285">
            <v>0.1697654664393709</v>
          </cell>
          <cell r="H285">
            <v>-0.58758438418935477</v>
          </cell>
          <cell r="I285">
            <v>-1.5038043999692232</v>
          </cell>
          <cell r="J285">
            <v>-1.6056554206457867</v>
          </cell>
          <cell r="K285">
            <v>-1.6082651429456087</v>
          </cell>
          <cell r="L285">
            <v>-2.6082651429456085</v>
          </cell>
        </row>
        <row r="286">
          <cell r="A286">
            <v>7474</v>
          </cell>
          <cell r="B286" t="str">
            <v>Orioles</v>
          </cell>
          <cell r="C286" t="str">
            <v>A</v>
          </cell>
          <cell r="D286" t="str">
            <v>Ryan Webb</v>
          </cell>
          <cell r="F286">
            <v>-4.4314050244770984</v>
          </cell>
          <cell r="G286">
            <v>4.8289080990710902</v>
          </cell>
          <cell r="H286">
            <v>5.9676275588309995</v>
          </cell>
          <cell r="I286">
            <v>-0.50783562429246931</v>
          </cell>
          <cell r="J286">
            <v>-0.91863855678038597</v>
          </cell>
          <cell r="K286">
            <v>-1.6502273071561329</v>
          </cell>
          <cell r="L286">
            <v>-1.6502273071561329</v>
          </cell>
        </row>
        <row r="287">
          <cell r="A287">
            <v>5221</v>
          </cell>
          <cell r="B287" t="str">
            <v>Angels</v>
          </cell>
          <cell r="C287" t="str">
            <v>A</v>
          </cell>
          <cell r="D287" t="str">
            <v>Wade LeBlanc</v>
          </cell>
          <cell r="G287">
            <v>-4.1121115817229219</v>
          </cell>
          <cell r="H287">
            <v>-5.6205257615490618</v>
          </cell>
          <cell r="I287">
            <v>-5.7645572995806065</v>
          </cell>
          <cell r="J287">
            <v>-9.0229427468568133</v>
          </cell>
          <cell r="K287">
            <v>-1.6621178892425859</v>
          </cell>
          <cell r="L287">
            <v>-1.6621178892425859</v>
          </cell>
        </row>
        <row r="288">
          <cell r="A288">
            <v>3731</v>
          </cell>
          <cell r="B288" t="str">
            <v>Dodgers</v>
          </cell>
          <cell r="C288" t="str">
            <v>N</v>
          </cell>
          <cell r="D288" t="str">
            <v>Brandon League</v>
          </cell>
          <cell r="F288">
            <v>1.8110463100865171</v>
          </cell>
          <cell r="G288">
            <v>4.910974892700871</v>
          </cell>
          <cell r="H288">
            <v>4.8683198407675352</v>
          </cell>
          <cell r="I288">
            <v>3.205852023493196</v>
          </cell>
          <cell r="J288">
            <v>-1.5194002725755829</v>
          </cell>
          <cell r="K288">
            <v>-1.6669530576923355</v>
          </cell>
          <cell r="L288">
            <v>-1.6669530576923355</v>
          </cell>
        </row>
        <row r="289">
          <cell r="A289">
            <v>9244</v>
          </cell>
          <cell r="B289" t="str">
            <v>Angels</v>
          </cell>
          <cell r="C289" t="str">
            <v>A</v>
          </cell>
          <cell r="D289" t="str">
            <v>David Carpenter</v>
          </cell>
          <cell r="H289">
            <v>-0.8922331858063236</v>
          </cell>
          <cell r="I289">
            <v>-1.6573210715572575</v>
          </cell>
          <cell r="J289">
            <v>-1.6947027767932314</v>
          </cell>
          <cell r="K289">
            <v>-1.6772111218871513</v>
          </cell>
          <cell r="L289">
            <v>-1.6772111218871513</v>
          </cell>
        </row>
        <row r="290">
          <cell r="A290">
            <v>4782</v>
          </cell>
          <cell r="B290" t="str">
            <v>Indians</v>
          </cell>
          <cell r="C290" t="str">
            <v>A</v>
          </cell>
          <cell r="D290" t="str">
            <v>Vinnie Pestano</v>
          </cell>
          <cell r="F290">
            <v>-12.191838925228483</v>
          </cell>
          <cell r="G290">
            <v>-9.1026100343933649</v>
          </cell>
          <cell r="H290">
            <v>-6.7652474124211173</v>
          </cell>
          <cell r="I290">
            <v>-4.9120066721786486</v>
          </cell>
          <cell r="J290">
            <v>-4.0454813218545072</v>
          </cell>
          <cell r="K290">
            <v>-1.6791389692985734</v>
          </cell>
          <cell r="L290">
            <v>-1.6791389692985734</v>
          </cell>
        </row>
        <row r="291">
          <cell r="A291">
            <v>813</v>
          </cell>
          <cell r="B291" t="str">
            <v>Cardinals</v>
          </cell>
          <cell r="C291" t="str">
            <v>N</v>
          </cell>
          <cell r="D291" t="str">
            <v>Randy Choate</v>
          </cell>
          <cell r="F291">
            <v>8.2516726230213902</v>
          </cell>
          <cell r="G291">
            <v>-7.0089420813345589</v>
          </cell>
          <cell r="H291">
            <v>-4.4164496183841884</v>
          </cell>
          <cell r="I291">
            <v>-3.1842544455668707</v>
          </cell>
          <cell r="J291">
            <v>-3.3935259358961769</v>
          </cell>
          <cell r="K291">
            <v>-1.6898957810514887</v>
          </cell>
          <cell r="L291">
            <v>-1.6898957810514887</v>
          </cell>
        </row>
        <row r="292">
          <cell r="A292">
            <v>2646</v>
          </cell>
          <cell r="B292" t="str">
            <v>Orioles</v>
          </cell>
          <cell r="C292" t="str">
            <v>A</v>
          </cell>
          <cell r="D292" t="str">
            <v>Brian Matusz</v>
          </cell>
          <cell r="E292">
            <v>0.66666666666666663</v>
          </cell>
          <cell r="F292">
            <v>-8.0965779784941425</v>
          </cell>
          <cell r="G292">
            <v>-4.3826767050765225</v>
          </cell>
          <cell r="H292">
            <v>-9.4175931752564903</v>
          </cell>
          <cell r="I292">
            <v>-5.3044770137729209</v>
          </cell>
          <cell r="J292">
            <v>-2.8990814386823165</v>
          </cell>
          <cell r="K292">
            <v>-1.7086352641017155</v>
          </cell>
          <cell r="L292">
            <v>-2.3753019307683823</v>
          </cell>
        </row>
        <row r="293">
          <cell r="A293">
            <v>12638</v>
          </cell>
          <cell r="B293" t="str">
            <v>Rays</v>
          </cell>
          <cell r="C293" t="str">
            <v>A</v>
          </cell>
          <cell r="D293" t="str">
            <v>Nate Karns</v>
          </cell>
          <cell r="K293">
            <v>-1.7947295994024173</v>
          </cell>
          <cell r="L293">
            <v>-1.7947295994024173</v>
          </cell>
        </row>
        <row r="294">
          <cell r="A294">
            <v>7169</v>
          </cell>
          <cell r="B294" t="str">
            <v>Nationals</v>
          </cell>
          <cell r="C294" t="str">
            <v>N</v>
          </cell>
          <cell r="D294" t="str">
            <v>Ryan Mattheus</v>
          </cell>
          <cell r="F294">
            <v>-1.3488500963549468</v>
          </cell>
          <cell r="G294">
            <v>0.61671572449385681</v>
          </cell>
          <cell r="H294">
            <v>-0.25486932579711868</v>
          </cell>
          <cell r="I294">
            <v>-1.1697475256675369</v>
          </cell>
          <cell r="J294">
            <v>-1.2914079887151144</v>
          </cell>
          <cell r="K294">
            <v>-1.8089626479895351</v>
          </cell>
          <cell r="L294">
            <v>-1.8089626479895351</v>
          </cell>
        </row>
        <row r="295">
          <cell r="A295">
            <v>4055</v>
          </cell>
          <cell r="B295" t="str">
            <v>Diamondbacks</v>
          </cell>
          <cell r="C295" t="str">
            <v>N</v>
          </cell>
          <cell r="D295" t="str">
            <v>Eury De la Rosa</v>
          </cell>
          <cell r="I295">
            <v>-3.3638213777539989</v>
          </cell>
          <cell r="J295">
            <v>-2.7869125318728614</v>
          </cell>
          <cell r="K295">
            <v>-1.818801431367524</v>
          </cell>
          <cell r="L295">
            <v>-1.818801431367524</v>
          </cell>
        </row>
        <row r="296">
          <cell r="A296">
            <v>1663</v>
          </cell>
          <cell r="B296" t="str">
            <v>Giants</v>
          </cell>
          <cell r="C296" t="str">
            <v>N</v>
          </cell>
          <cell r="D296" t="str">
            <v>Javier Lopez</v>
          </cell>
          <cell r="F296">
            <v>0.86592858696789254</v>
          </cell>
          <cell r="G296">
            <v>0.66443282698483319</v>
          </cell>
          <cell r="H296">
            <v>-2.0353415753323945</v>
          </cell>
          <cell r="I296">
            <v>-1.0131827482976863</v>
          </cell>
          <cell r="J296">
            <v>-0.19708918782830573</v>
          </cell>
          <cell r="K296">
            <v>-1.8274328283265524</v>
          </cell>
          <cell r="L296">
            <v>-1.8274328283265524</v>
          </cell>
        </row>
        <row r="297">
          <cell r="A297">
            <v>10181</v>
          </cell>
          <cell r="B297" t="str">
            <v>Tigers</v>
          </cell>
          <cell r="C297" t="str">
            <v>A</v>
          </cell>
          <cell r="D297" t="str">
            <v>Melvin Mercedes</v>
          </cell>
          <cell r="J297">
            <v>-1.9563894297007072</v>
          </cell>
          <cell r="K297">
            <v>-1.9047171183152036</v>
          </cell>
          <cell r="L297">
            <v>-1.9047171183152036</v>
          </cell>
        </row>
        <row r="298">
          <cell r="A298">
            <v>11479</v>
          </cell>
          <cell r="B298" t="str">
            <v>Yankees</v>
          </cell>
          <cell r="C298" t="str">
            <v>A</v>
          </cell>
          <cell r="D298" t="str">
            <v>Bryan Mitchell</v>
          </cell>
          <cell r="J298">
            <v>-2.2738629601717579</v>
          </cell>
          <cell r="K298">
            <v>-1.9394001671699848</v>
          </cell>
          <cell r="L298">
            <v>-1.9394001671699848</v>
          </cell>
        </row>
        <row r="299">
          <cell r="A299">
            <v>6432</v>
          </cell>
          <cell r="B299" t="str">
            <v>Padres</v>
          </cell>
          <cell r="C299" t="str">
            <v>N</v>
          </cell>
          <cell r="D299" t="str">
            <v>Tim Stauffer</v>
          </cell>
          <cell r="F299">
            <v>-1.386310975473287</v>
          </cell>
          <cell r="G299">
            <v>-5.3747065122386379</v>
          </cell>
          <cell r="H299">
            <v>-7.2288589228378335</v>
          </cell>
          <cell r="I299">
            <v>-7.2002045528380414</v>
          </cell>
          <cell r="J299">
            <v>-3.5057719917540453</v>
          </cell>
          <cell r="K299">
            <v>-1.9649847895553847</v>
          </cell>
          <cell r="L299">
            <v>-1.9649847895553847</v>
          </cell>
        </row>
        <row r="300">
          <cell r="A300">
            <v>10304</v>
          </cell>
          <cell r="B300" t="str">
            <v>Astros</v>
          </cell>
          <cell r="C300" t="str">
            <v>N</v>
          </cell>
          <cell r="D300" t="str">
            <v>Jarred Cosart</v>
          </cell>
          <cell r="E300">
            <v>3.3333333333333335</v>
          </cell>
          <cell r="F300">
            <v>-7.5115953527029067</v>
          </cell>
          <cell r="G300">
            <v>-3.6113824110788828</v>
          </cell>
          <cell r="H300">
            <v>-5.4770323015213673</v>
          </cell>
          <cell r="I300">
            <v>-10.932609328604663</v>
          </cell>
          <cell r="J300">
            <v>-2.2058590458558984</v>
          </cell>
          <cell r="K300">
            <v>-1.9653675863679116</v>
          </cell>
          <cell r="L300">
            <v>-5.2987009197012451</v>
          </cell>
        </row>
        <row r="301">
          <cell r="A301">
            <v>2835</v>
          </cell>
          <cell r="B301" t="str">
            <v>Athletics</v>
          </cell>
          <cell r="C301" t="str">
            <v>A</v>
          </cell>
          <cell r="D301" t="str">
            <v>Joe Savery</v>
          </cell>
          <cell r="G301">
            <v>-0.83960200535622853</v>
          </cell>
          <cell r="H301">
            <v>-1.3462756918236922</v>
          </cell>
          <cell r="I301">
            <v>-2.0696365609519307</v>
          </cell>
          <cell r="J301">
            <v>-2.0383803700061551</v>
          </cell>
          <cell r="K301">
            <v>-1.9737134616776129</v>
          </cell>
          <cell r="L301">
            <v>-1.9737134616776129</v>
          </cell>
        </row>
        <row r="302">
          <cell r="A302">
            <v>7525</v>
          </cell>
          <cell r="B302" t="str">
            <v>Athletics</v>
          </cell>
          <cell r="C302" t="str">
            <v>A</v>
          </cell>
          <cell r="D302" t="str">
            <v>Evan Scribner</v>
          </cell>
          <cell r="F302">
            <v>-0.73979833037030263</v>
          </cell>
          <cell r="G302">
            <v>-1.581226922198558</v>
          </cell>
          <cell r="H302">
            <v>-1.9363717146528301</v>
          </cell>
          <cell r="I302">
            <v>-0.81508164357428314</v>
          </cell>
          <cell r="J302">
            <v>-1.4278170783460227</v>
          </cell>
          <cell r="K302">
            <v>-1.9930351313389916</v>
          </cell>
          <cell r="L302">
            <v>-1.9930351313389916</v>
          </cell>
        </row>
        <row r="303">
          <cell r="A303">
            <v>9877</v>
          </cell>
          <cell r="B303" t="str">
            <v>Rangers</v>
          </cell>
          <cell r="C303" t="str">
            <v>A</v>
          </cell>
          <cell r="D303" t="str">
            <v>Michael Kirkman</v>
          </cell>
          <cell r="K303">
            <v>-2.0289558757027728</v>
          </cell>
          <cell r="L303">
            <v>-2.0289558757027728</v>
          </cell>
        </row>
        <row r="304">
          <cell r="A304">
            <v>7161</v>
          </cell>
          <cell r="B304" t="str">
            <v>Dodgers</v>
          </cell>
          <cell r="C304" t="str">
            <v>N</v>
          </cell>
          <cell r="D304" t="str">
            <v>Chris Withrow</v>
          </cell>
          <cell r="E304">
            <v>0.5</v>
          </cell>
          <cell r="F304">
            <v>8.5307065565047626</v>
          </cell>
          <cell r="G304">
            <v>-0.38145980016987646</v>
          </cell>
          <cell r="H304">
            <v>-1.0291604326091079</v>
          </cell>
          <cell r="I304">
            <v>-2.0062953925915048</v>
          </cell>
          <cell r="J304">
            <v>-2.0779494991620813</v>
          </cell>
          <cell r="K304">
            <v>-2.0484444411369749</v>
          </cell>
          <cell r="L304">
            <v>-2.5484444411369749</v>
          </cell>
        </row>
        <row r="305">
          <cell r="A305">
            <v>4086</v>
          </cell>
          <cell r="B305" t="str">
            <v>Giants</v>
          </cell>
          <cell r="C305" t="str">
            <v>N</v>
          </cell>
          <cell r="D305" t="str">
            <v>Erik Cordier</v>
          </cell>
          <cell r="K305">
            <v>-2.055764367086899</v>
          </cell>
          <cell r="L305">
            <v>-2.055764367086899</v>
          </cell>
        </row>
        <row r="306">
          <cell r="A306">
            <v>9490</v>
          </cell>
          <cell r="B306" t="str">
            <v>Blue Jays</v>
          </cell>
          <cell r="C306" t="str">
            <v>A</v>
          </cell>
          <cell r="D306" t="str">
            <v>Jeremy Jeffress</v>
          </cell>
          <cell r="F306">
            <v>-12.894711850135291</v>
          </cell>
          <cell r="G306">
            <v>-9.5391310618808536</v>
          </cell>
          <cell r="H306">
            <v>-7.7345289630146361</v>
          </cell>
          <cell r="I306">
            <v>-6.7595648025945989</v>
          </cell>
          <cell r="J306">
            <v>-3.8395378847963748</v>
          </cell>
          <cell r="K306">
            <v>-2.0866832345726176</v>
          </cell>
          <cell r="L306">
            <v>-2.0866832345726176</v>
          </cell>
        </row>
        <row r="307">
          <cell r="A307">
            <v>13398</v>
          </cell>
          <cell r="B307" t="str">
            <v>Dodgers</v>
          </cell>
          <cell r="C307" t="str">
            <v>N</v>
          </cell>
          <cell r="D307" t="str">
            <v>Paco Rodriguez</v>
          </cell>
          <cell r="E307">
            <v>0.66666666666666663</v>
          </cell>
          <cell r="F307">
            <v>-8.6082266203335163</v>
          </cell>
          <cell r="G307">
            <v>-7.1696045217822402</v>
          </cell>
          <cell r="H307">
            <v>-5.9817826198254611</v>
          </cell>
          <cell r="I307">
            <v>-5.1025289245827281</v>
          </cell>
          <cell r="J307">
            <v>-3.3018683985065924</v>
          </cell>
          <cell r="K307">
            <v>-2.101136681015046</v>
          </cell>
          <cell r="L307">
            <v>-2.7678033476817125</v>
          </cell>
        </row>
        <row r="308">
          <cell r="A308">
            <v>11712</v>
          </cell>
          <cell r="B308" t="str">
            <v>Mets</v>
          </cell>
          <cell r="C308" t="str">
            <v>N</v>
          </cell>
          <cell r="D308" t="str">
            <v>Erik Goeddel</v>
          </cell>
          <cell r="K308">
            <v>-2.1625856139374871</v>
          </cell>
          <cell r="L308">
            <v>-2.1625856139374871</v>
          </cell>
        </row>
        <row r="309">
          <cell r="A309">
            <v>11804</v>
          </cell>
          <cell r="B309" t="str">
            <v>Phillies</v>
          </cell>
          <cell r="C309" t="str">
            <v>N</v>
          </cell>
          <cell r="D309" t="str">
            <v>Hector Neris</v>
          </cell>
          <cell r="J309">
            <v>-2.2627055548088419</v>
          </cell>
          <cell r="K309">
            <v>-2.1796680118524692</v>
          </cell>
          <cell r="L309">
            <v>-2.1796680118524692</v>
          </cell>
        </row>
        <row r="310">
          <cell r="A310">
            <v>7773</v>
          </cell>
          <cell r="B310" t="str">
            <v>Yankees</v>
          </cell>
          <cell r="C310" t="str">
            <v>A</v>
          </cell>
          <cell r="D310" t="str">
            <v>Shawn Kelley</v>
          </cell>
          <cell r="F310">
            <v>6.7229070214586324</v>
          </cell>
          <cell r="G310">
            <v>1.6242630082850509</v>
          </cell>
          <cell r="H310">
            <v>-2.6892324810406056</v>
          </cell>
          <cell r="I310">
            <v>1.0859662845076821</v>
          </cell>
          <cell r="J310">
            <v>-1.9802895335329365</v>
          </cell>
          <cell r="K310">
            <v>-2.1806527758984995</v>
          </cell>
          <cell r="L310">
            <v>-2.1806527758984995</v>
          </cell>
        </row>
        <row r="311">
          <cell r="A311">
            <v>7489</v>
          </cell>
          <cell r="B311" t="str">
            <v>Dodgers</v>
          </cell>
          <cell r="C311" t="str">
            <v>N</v>
          </cell>
          <cell r="D311" t="str">
            <v>Scott Elbert</v>
          </cell>
          <cell r="K311">
            <v>-2.208581991372057</v>
          </cell>
          <cell r="L311">
            <v>-2.208581991372057</v>
          </cell>
        </row>
        <row r="312">
          <cell r="A312">
            <v>978</v>
          </cell>
          <cell r="B312" t="str">
            <v>Diamondbacks</v>
          </cell>
          <cell r="C312" t="str">
            <v>N</v>
          </cell>
          <cell r="D312" t="str">
            <v>Bronson Arroyo</v>
          </cell>
          <cell r="E312">
            <v>4</v>
          </cell>
          <cell r="F312">
            <v>-27.491480973519863</v>
          </cell>
          <cell r="G312">
            <v>-3.3069536948695273</v>
          </cell>
          <cell r="H312">
            <v>0.68966740333517262</v>
          </cell>
          <cell r="I312">
            <v>-1.4840844914255888</v>
          </cell>
          <cell r="J312">
            <v>-1.9266966368051279</v>
          </cell>
          <cell r="K312">
            <v>-2.2170671284954793</v>
          </cell>
          <cell r="L312">
            <v>-6.2170671284954793</v>
          </cell>
        </row>
        <row r="313">
          <cell r="A313">
            <v>7758</v>
          </cell>
          <cell r="B313" t="str">
            <v>Pirates</v>
          </cell>
          <cell r="C313" t="str">
            <v>N</v>
          </cell>
          <cell r="D313" t="str">
            <v>Bobby LaFromboise</v>
          </cell>
          <cell r="K313">
            <v>-2.2465571303086587</v>
          </cell>
          <cell r="L313">
            <v>-2.2465571303086587</v>
          </cell>
        </row>
        <row r="314">
          <cell r="A314">
            <v>2886</v>
          </cell>
          <cell r="B314" t="str">
            <v>Rays</v>
          </cell>
          <cell r="C314" t="str">
            <v>A</v>
          </cell>
          <cell r="D314" t="str">
            <v>Juan Oviedo</v>
          </cell>
          <cell r="F314">
            <v>-8.2772993866918245</v>
          </cell>
          <cell r="G314">
            <v>3.1133055688042499</v>
          </cell>
          <cell r="H314">
            <v>3.7623368132165886</v>
          </cell>
          <cell r="I314">
            <v>-2.1333067959688674</v>
          </cell>
          <cell r="J314">
            <v>-2.2293566696421232</v>
          </cell>
          <cell r="K314">
            <v>-2.2878254930515847</v>
          </cell>
          <cell r="L314">
            <v>-2.2878254930515847</v>
          </cell>
        </row>
        <row r="315">
          <cell r="A315">
            <v>10710</v>
          </cell>
          <cell r="B315" t="str">
            <v>Dodgers</v>
          </cell>
          <cell r="C315" t="str">
            <v>N</v>
          </cell>
          <cell r="D315" t="str">
            <v>Red Patterson</v>
          </cell>
          <cell r="G315">
            <v>-1.5530750586819657</v>
          </cell>
          <cell r="H315">
            <v>-1.8457392723545256</v>
          </cell>
          <cell r="I315">
            <v>-2.528699261279022</v>
          </cell>
          <cell r="J315">
            <v>-2.3957449192145512</v>
          </cell>
          <cell r="K315">
            <v>-2.3056487318489012</v>
          </cell>
          <cell r="L315">
            <v>-2.3056487318489012</v>
          </cell>
        </row>
        <row r="316">
          <cell r="A316">
            <v>1330</v>
          </cell>
          <cell r="B316" t="str">
            <v>Braves</v>
          </cell>
          <cell r="C316" t="str">
            <v>N</v>
          </cell>
          <cell r="D316" t="str">
            <v>Pedro Beato</v>
          </cell>
          <cell r="F316">
            <v>-1.0727786787029614</v>
          </cell>
          <cell r="G316">
            <v>-1.787526939854766</v>
          </cell>
          <cell r="H316">
            <v>-1.8988090946840799</v>
          </cell>
          <cell r="I316">
            <v>-2.538954147880172</v>
          </cell>
          <cell r="J316">
            <v>-2.446330309255635</v>
          </cell>
          <cell r="K316">
            <v>-2.3117129808890717</v>
          </cell>
          <cell r="L316">
            <v>-2.3117129808890717</v>
          </cell>
        </row>
        <row r="317">
          <cell r="A317">
            <v>12803</v>
          </cell>
          <cell r="B317" t="str">
            <v>Marlins</v>
          </cell>
          <cell r="C317" t="str">
            <v>N</v>
          </cell>
          <cell r="D317" t="str">
            <v>Carter Capps</v>
          </cell>
          <cell r="F317">
            <v>0.70628866977480498</v>
          </cell>
          <cell r="G317">
            <v>0</v>
          </cell>
          <cell r="H317">
            <v>-0.75012565679430609</v>
          </cell>
          <cell r="I317">
            <v>-1.6523395356292216</v>
          </cell>
          <cell r="J317">
            <v>-1.7270371470344414</v>
          </cell>
          <cell r="K317">
            <v>-2.3597699817170166</v>
          </cell>
          <cell r="L317">
            <v>-2.3597699817170166</v>
          </cell>
        </row>
        <row r="318">
          <cell r="A318">
            <v>15514</v>
          </cell>
          <cell r="B318" t="str">
            <v>Blue Jays</v>
          </cell>
          <cell r="C318" t="str">
            <v>A</v>
          </cell>
          <cell r="D318" t="str">
            <v>Kendall Graveman</v>
          </cell>
          <cell r="K318">
            <v>-2.4170770133319297</v>
          </cell>
          <cell r="L318">
            <v>-2.4170770133319297</v>
          </cell>
        </row>
        <row r="319">
          <cell r="A319">
            <v>4359</v>
          </cell>
          <cell r="B319" t="str">
            <v>Blue Jays</v>
          </cell>
          <cell r="C319" t="str">
            <v>A</v>
          </cell>
          <cell r="D319" t="str">
            <v>Kyle Drabek</v>
          </cell>
          <cell r="J319">
            <v>-2.573166331152128</v>
          </cell>
          <cell r="K319">
            <v>-2.4386301963558843</v>
          </cell>
          <cell r="L319">
            <v>-2.4386301963558843</v>
          </cell>
        </row>
        <row r="320">
          <cell r="A320">
            <v>7324</v>
          </cell>
          <cell r="B320" t="str">
            <v>Rangers</v>
          </cell>
          <cell r="C320" t="str">
            <v>A</v>
          </cell>
          <cell r="D320" t="str">
            <v>Chris Gimenez</v>
          </cell>
          <cell r="I320">
            <v>-2.746667264849727</v>
          </cell>
          <cell r="J320">
            <v>-2.5799238353117873</v>
          </cell>
          <cell r="K320">
            <v>-2.4434141425705884</v>
          </cell>
          <cell r="L320">
            <v>-2.4434141425705884</v>
          </cell>
        </row>
        <row r="321">
          <cell r="A321">
            <v>9456</v>
          </cell>
          <cell r="B321" t="str">
            <v>Braves</v>
          </cell>
          <cell r="C321" t="str">
            <v>N</v>
          </cell>
          <cell r="D321" t="str">
            <v>Ryan Buchter</v>
          </cell>
          <cell r="H321">
            <v>-2.1042974070842133</v>
          </cell>
          <cell r="I321">
            <v>-2.7243893138225701</v>
          </cell>
          <cell r="J321">
            <v>-2.5801790852798927</v>
          </cell>
          <cell r="K321">
            <v>-2.4539688948912448</v>
          </cell>
          <cell r="L321">
            <v>-2.4539688948912448</v>
          </cell>
        </row>
        <row r="322">
          <cell r="A322">
            <v>3086</v>
          </cell>
          <cell r="B322" t="str">
            <v>Rangers</v>
          </cell>
          <cell r="C322" t="str">
            <v>A</v>
          </cell>
          <cell r="D322" t="str">
            <v>Mitch Moreland</v>
          </cell>
          <cell r="G322">
            <v>-1.9759232930872324</v>
          </cell>
          <cell r="H322">
            <v>-2.1987954775228462</v>
          </cell>
          <cell r="I322">
            <v>-2.7657415726883716</v>
          </cell>
          <cell r="J322">
            <v>-2.5947152427226383</v>
          </cell>
          <cell r="K322">
            <v>-2.4557108575001076</v>
          </cell>
          <cell r="L322">
            <v>-2.4557108575001076</v>
          </cell>
        </row>
        <row r="323">
          <cell r="A323">
            <v>8801</v>
          </cell>
          <cell r="B323" t="str">
            <v>Royals</v>
          </cell>
          <cell r="C323" t="str">
            <v>A</v>
          </cell>
          <cell r="D323" t="str">
            <v>Wilking Rodriguez</v>
          </cell>
          <cell r="H323">
            <v>-2.1862746041999293</v>
          </cell>
          <cell r="I323">
            <v>-2.7723724582603082</v>
          </cell>
          <cell r="J323">
            <v>-2.6061278980536602</v>
          </cell>
          <cell r="K323">
            <v>-2.4656155993222746</v>
          </cell>
          <cell r="L323">
            <v>-2.4656155993222746</v>
          </cell>
        </row>
        <row r="324">
          <cell r="A324">
            <v>4756</v>
          </cell>
          <cell r="B324" t="str">
            <v>Cubs</v>
          </cell>
          <cell r="C324" t="str">
            <v>N</v>
          </cell>
          <cell r="D324" t="str">
            <v>John Baker</v>
          </cell>
          <cell r="I324">
            <v>-2.7434636216612147</v>
          </cell>
          <cell r="J324">
            <v>-2.5949704926907442</v>
          </cell>
          <cell r="K324">
            <v>-2.466265609820764</v>
          </cell>
          <cell r="L324">
            <v>-2.466265609820764</v>
          </cell>
        </row>
        <row r="325">
          <cell r="A325">
            <v>3970</v>
          </cell>
          <cell r="B325" t="str">
            <v>Red Sox</v>
          </cell>
          <cell r="C325" t="str">
            <v>A</v>
          </cell>
          <cell r="D325" t="str">
            <v>Edward Mujica</v>
          </cell>
          <cell r="E325">
            <v>2.1666666666666665</v>
          </cell>
          <cell r="F325">
            <v>-14.594774158276751</v>
          </cell>
          <cell r="G325">
            <v>-8.5867084817419421</v>
          </cell>
          <cell r="H325">
            <v>-6.2401136408399704</v>
          </cell>
          <cell r="I325">
            <v>-6.6868505053884739</v>
          </cell>
          <cell r="J325">
            <v>-4.4368393426990504</v>
          </cell>
          <cell r="K325">
            <v>-2.4871258277209014</v>
          </cell>
          <cell r="L325">
            <v>-4.6537924943875684</v>
          </cell>
        </row>
        <row r="326">
          <cell r="A326">
            <v>8182</v>
          </cell>
          <cell r="B326" t="str">
            <v>Cardinals</v>
          </cell>
          <cell r="C326" t="str">
            <v>N</v>
          </cell>
          <cell r="D326" t="str">
            <v>Nick Greenwood</v>
          </cell>
          <cell r="H326">
            <v>-1.3474171063291756</v>
          </cell>
          <cell r="I326">
            <v>-4.6863210609925972</v>
          </cell>
          <cell r="J326">
            <v>-5.3103068162679303</v>
          </cell>
          <cell r="K326">
            <v>-2.5712666973434106</v>
          </cell>
          <cell r="L326">
            <v>-2.5712666973434106</v>
          </cell>
        </row>
        <row r="327">
          <cell r="A327">
            <v>10337</v>
          </cell>
          <cell r="B327" t="str">
            <v>Red Sox</v>
          </cell>
          <cell r="C327" t="str">
            <v>A</v>
          </cell>
          <cell r="D327" t="str">
            <v>Edwin Escobar</v>
          </cell>
          <cell r="J327">
            <v>-2.5947152427226383</v>
          </cell>
          <cell r="K327">
            <v>-2.6016373106643411</v>
          </cell>
          <cell r="L327">
            <v>-2.6016373106643411</v>
          </cell>
        </row>
        <row r="328">
          <cell r="A328">
            <v>11157</v>
          </cell>
          <cell r="B328" t="str">
            <v>Cubs</v>
          </cell>
          <cell r="C328" t="str">
            <v>N</v>
          </cell>
          <cell r="D328" t="str">
            <v>Eric Jokisch</v>
          </cell>
          <cell r="K328">
            <v>-2.6183049396752764</v>
          </cell>
          <cell r="L328">
            <v>-2.6183049396752764</v>
          </cell>
        </row>
        <row r="329">
          <cell r="A329">
            <v>4620</v>
          </cell>
          <cell r="B329" t="str">
            <v>Diamondbacks</v>
          </cell>
          <cell r="C329" t="str">
            <v>N</v>
          </cell>
          <cell r="D329" t="str">
            <v>Joe Thatcher</v>
          </cell>
          <cell r="F329">
            <v>0.10239367515332065</v>
          </cell>
          <cell r="G329">
            <v>7.8385306153435738E-2</v>
          </cell>
          <cell r="H329">
            <v>1.7866583353169034</v>
          </cell>
          <cell r="I329">
            <v>3.3899471684461731E-2</v>
          </cell>
          <cell r="J329">
            <v>-0.86970689583960814</v>
          </cell>
          <cell r="K329">
            <v>-2.622972563024939</v>
          </cell>
          <cell r="L329">
            <v>-2.622972563024939</v>
          </cell>
        </row>
        <row r="330">
          <cell r="A330">
            <v>999</v>
          </cell>
          <cell r="B330" t="str">
            <v>Twins</v>
          </cell>
          <cell r="C330" t="str">
            <v>A</v>
          </cell>
          <cell r="D330" t="str">
            <v>Aaron Thompson</v>
          </cell>
          <cell r="J330">
            <v>-2.7147744663227695</v>
          </cell>
          <cell r="K330">
            <v>-2.6380640588987432</v>
          </cell>
          <cell r="L330">
            <v>-2.6380640588987432</v>
          </cell>
        </row>
        <row r="331">
          <cell r="A331">
            <v>5960</v>
          </cell>
          <cell r="B331" t="str">
            <v>Cubs</v>
          </cell>
          <cell r="C331" t="str">
            <v>N</v>
          </cell>
          <cell r="D331" t="str">
            <v>Wesley Wright</v>
          </cell>
          <cell r="F331">
            <v>1.3082366973225223</v>
          </cell>
          <cell r="G331">
            <v>-0.25186077408290758</v>
          </cell>
          <cell r="H331">
            <v>1.1875953309584366</v>
          </cell>
          <cell r="I331">
            <v>-1.8723010067516248</v>
          </cell>
          <cell r="J331">
            <v>1.0656727715698344</v>
          </cell>
          <cell r="K331">
            <v>-2.6488931865887935</v>
          </cell>
          <cell r="L331">
            <v>-2.6488931865887935</v>
          </cell>
        </row>
        <row r="332">
          <cell r="A332">
            <v>11250</v>
          </cell>
          <cell r="B332" t="str">
            <v>Blue Jays</v>
          </cell>
          <cell r="C332" t="str">
            <v>A</v>
          </cell>
          <cell r="D332" t="str">
            <v>Robert Rasmussen</v>
          </cell>
          <cell r="G332">
            <v>-2.5468725703668671</v>
          </cell>
          <cell r="H332">
            <v>-4.4159544199138878</v>
          </cell>
          <cell r="I332">
            <v>-2.9645440603082878</v>
          </cell>
          <cell r="J332">
            <v>-2.8176871215384054</v>
          </cell>
          <cell r="K332">
            <v>-2.6631288509032478</v>
          </cell>
          <cell r="L332">
            <v>-2.6631288509032478</v>
          </cell>
        </row>
        <row r="333">
          <cell r="A333">
            <v>12774</v>
          </cell>
          <cell r="B333" t="str">
            <v>Angels</v>
          </cell>
          <cell r="C333" t="str">
            <v>A</v>
          </cell>
          <cell r="D333" t="str">
            <v>Jairo Diaz</v>
          </cell>
          <cell r="K333">
            <v>-2.6643924934043151</v>
          </cell>
          <cell r="L333">
            <v>-2.6643924934043151</v>
          </cell>
        </row>
        <row r="334">
          <cell r="A334">
            <v>7303</v>
          </cell>
          <cell r="B334" t="str">
            <v>Orioles</v>
          </cell>
          <cell r="C334" t="str">
            <v>A</v>
          </cell>
          <cell r="D334" t="str">
            <v>Preston Guilmet</v>
          </cell>
          <cell r="G334">
            <v>1.8093160799446726</v>
          </cell>
          <cell r="H334">
            <v>-3.2626671182018003</v>
          </cell>
          <cell r="I334">
            <v>-2.9828063452145521</v>
          </cell>
          <cell r="J334">
            <v>-2.8154589245709452</v>
          </cell>
          <cell r="K334">
            <v>-2.6755600785854767</v>
          </cell>
          <cell r="L334">
            <v>-2.6755600785854767</v>
          </cell>
        </row>
        <row r="335">
          <cell r="A335">
            <v>9059</v>
          </cell>
          <cell r="B335" t="str">
            <v>Indians</v>
          </cell>
          <cell r="C335" t="str">
            <v>A</v>
          </cell>
          <cell r="D335" t="str">
            <v>John Axford</v>
          </cell>
          <cell r="E335">
            <v>15</v>
          </cell>
          <cell r="F335">
            <v>9.159718418929641</v>
          </cell>
          <cell r="G335">
            <v>-0.14605784250089743</v>
          </cell>
          <cell r="H335">
            <v>-2.3534909152565668</v>
          </cell>
          <cell r="I335">
            <v>0.1081930480022309</v>
          </cell>
          <cell r="J335">
            <v>-1.435022872644407</v>
          </cell>
          <cell r="K335">
            <v>-2.7020152494527268</v>
          </cell>
          <cell r="L335">
            <v>-17.702015249452728</v>
          </cell>
        </row>
        <row r="336">
          <cell r="A336">
            <v>7986</v>
          </cell>
          <cell r="B336" t="str">
            <v>Orioles</v>
          </cell>
          <cell r="C336" t="str">
            <v>A</v>
          </cell>
          <cell r="D336" t="str">
            <v>Ramon Ramirez</v>
          </cell>
          <cell r="H336">
            <v>-2.5944571010930315</v>
          </cell>
          <cell r="I336">
            <v>-3.1142032529951749</v>
          </cell>
          <cell r="J336">
            <v>-2.882605958371987</v>
          </cell>
          <cell r="K336">
            <v>-2.7054183106798457</v>
          </cell>
          <cell r="L336">
            <v>-2.7054183106798457</v>
          </cell>
        </row>
        <row r="337">
          <cell r="A337">
            <v>8402</v>
          </cell>
          <cell r="B337" t="str">
            <v>Rays</v>
          </cell>
          <cell r="C337" t="str">
            <v>A</v>
          </cell>
          <cell r="D337" t="str">
            <v>Steve Geltz</v>
          </cell>
          <cell r="K337">
            <v>-2.7102102224858622</v>
          </cell>
          <cell r="L337">
            <v>-2.7102102224858622</v>
          </cell>
        </row>
        <row r="338">
          <cell r="A338">
            <v>5231</v>
          </cell>
          <cell r="B338" t="str">
            <v>Pirates</v>
          </cell>
          <cell r="C338" t="str">
            <v>N</v>
          </cell>
          <cell r="D338" t="str">
            <v>Vin Mazzaro</v>
          </cell>
          <cell r="G338">
            <v>-2.2848899180746862</v>
          </cell>
          <cell r="H338">
            <v>-2.4262649951113304</v>
          </cell>
          <cell r="I338">
            <v>-3.0532847139295733</v>
          </cell>
          <cell r="J338">
            <v>-2.8802315032616401</v>
          </cell>
          <cell r="K338">
            <v>-2.714707683728677</v>
          </cell>
          <cell r="L338">
            <v>-2.714707683728677</v>
          </cell>
        </row>
        <row r="339">
          <cell r="A339">
            <v>4450</v>
          </cell>
          <cell r="B339" t="str">
            <v>Blue Jays</v>
          </cell>
          <cell r="C339" t="str">
            <v>A</v>
          </cell>
          <cell r="D339" t="str">
            <v>Steve Tolleson</v>
          </cell>
          <cell r="G339">
            <v>-3.3902334155845351</v>
          </cell>
          <cell r="H339">
            <v>-3.2540470516364688</v>
          </cell>
          <cell r="I339">
            <v>-3.6531871857060567</v>
          </cell>
          <cell r="J339">
            <v>-2.897397365782838</v>
          </cell>
          <cell r="K339">
            <v>-2.7177150256093645</v>
          </cell>
          <cell r="L339">
            <v>-2.7177150256093645</v>
          </cell>
        </row>
        <row r="340">
          <cell r="A340">
            <v>4257</v>
          </cell>
          <cell r="B340" t="str">
            <v>Giants</v>
          </cell>
          <cell r="C340" t="str">
            <v>N</v>
          </cell>
          <cell r="D340" t="str">
            <v>David Huff</v>
          </cell>
          <cell r="F340">
            <v>0.66369336358519038</v>
          </cell>
          <cell r="G340">
            <v>-13.477084768322644</v>
          </cell>
          <cell r="H340">
            <v>-9.512128849616623</v>
          </cell>
          <cell r="I340">
            <v>-6.8879737653983817</v>
          </cell>
          <cell r="J340">
            <v>-5.2376915084161961</v>
          </cell>
          <cell r="K340">
            <v>-2.7288354915612802</v>
          </cell>
          <cell r="L340">
            <v>-2.7288354915612802</v>
          </cell>
        </row>
        <row r="341">
          <cell r="A341">
            <v>6887</v>
          </cell>
          <cell r="B341" t="str">
            <v>Brewers</v>
          </cell>
          <cell r="C341" t="str">
            <v>N</v>
          </cell>
          <cell r="D341" t="str">
            <v>Martin Maldonado</v>
          </cell>
          <cell r="F341">
            <v>-2.3093383247929964</v>
          </cell>
          <cell r="G341">
            <v>-2.5888801777196506</v>
          </cell>
          <cell r="H341">
            <v>-2.6417249382730983</v>
          </cell>
          <cell r="I341">
            <v>-3.1523518686724632</v>
          </cell>
          <cell r="J341">
            <v>-2.9121887731936891</v>
          </cell>
          <cell r="K341">
            <v>-2.7300117405388833</v>
          </cell>
          <cell r="L341">
            <v>-2.7300117405388833</v>
          </cell>
        </row>
        <row r="342">
          <cell r="A342">
            <v>5791</v>
          </cell>
          <cell r="B342" t="str">
            <v>Cardinals</v>
          </cell>
          <cell r="C342" t="str">
            <v>N</v>
          </cell>
          <cell r="D342" t="str">
            <v>Jorge Rondon</v>
          </cell>
          <cell r="H342">
            <v>-2.6417249382730983</v>
          </cell>
          <cell r="I342">
            <v>-3.1523518686724632</v>
          </cell>
          <cell r="J342">
            <v>-2.9121887731936891</v>
          </cell>
          <cell r="K342">
            <v>-2.7300117405388833</v>
          </cell>
          <cell r="L342">
            <v>-2.7300117405388833</v>
          </cell>
        </row>
        <row r="343">
          <cell r="A343">
            <v>697</v>
          </cell>
          <cell r="B343" t="str">
            <v>Rangers</v>
          </cell>
          <cell r="C343" t="str">
            <v>A</v>
          </cell>
          <cell r="D343" t="str">
            <v>J.P. Arencibia</v>
          </cell>
          <cell r="J343">
            <v>-2.9121887731936891</v>
          </cell>
          <cell r="K343">
            <v>-2.7300117405388833</v>
          </cell>
          <cell r="L343">
            <v>-2.7300117405388833</v>
          </cell>
        </row>
        <row r="344">
          <cell r="A344">
            <v>3704</v>
          </cell>
          <cell r="B344" t="str">
            <v>Reds</v>
          </cell>
          <cell r="C344" t="str">
            <v>N</v>
          </cell>
          <cell r="D344" t="str">
            <v>Skip Schumaker</v>
          </cell>
          <cell r="J344">
            <v>-2.9121887731936891</v>
          </cell>
          <cell r="K344">
            <v>-2.7300117405388833</v>
          </cell>
          <cell r="L344">
            <v>-2.7300117405388833</v>
          </cell>
        </row>
        <row r="345">
          <cell r="A345">
            <v>3877</v>
          </cell>
          <cell r="B345" t="str">
            <v>Phillies</v>
          </cell>
          <cell r="C345" t="str">
            <v>N</v>
          </cell>
          <cell r="D345" t="str">
            <v>Ethan Martin</v>
          </cell>
          <cell r="H345">
            <v>-2.6367203209315311</v>
          </cell>
          <cell r="I345">
            <v>-3.1780633880278293</v>
          </cell>
          <cell r="J345">
            <v>-2.9408197901394648</v>
          </cell>
          <cell r="K345">
            <v>-2.7697652205802599</v>
          </cell>
          <cell r="L345">
            <v>-2.7697652205802599</v>
          </cell>
        </row>
        <row r="346">
          <cell r="A346">
            <v>4732</v>
          </cell>
          <cell r="B346" t="str">
            <v>Giants</v>
          </cell>
          <cell r="C346" t="str">
            <v>N</v>
          </cell>
          <cell r="D346" t="str">
            <v>Matt Cain</v>
          </cell>
          <cell r="E346">
            <v>21.333333333333332</v>
          </cell>
          <cell r="F346">
            <v>-4.4649724531669497</v>
          </cell>
          <cell r="G346">
            <v>2.0671818175736512</v>
          </cell>
          <cell r="H346">
            <v>-1.7473882774668348</v>
          </cell>
          <cell r="I346">
            <v>-2.4033816500524909</v>
          </cell>
          <cell r="J346">
            <v>-2.6323454122164676</v>
          </cell>
          <cell r="K346">
            <v>-2.7901196933347765</v>
          </cell>
          <cell r="L346">
            <v>-24.123453026668109</v>
          </cell>
        </row>
        <row r="347">
          <cell r="A347">
            <v>1617</v>
          </cell>
          <cell r="B347" t="str">
            <v>Brewers</v>
          </cell>
          <cell r="C347" t="str">
            <v>N</v>
          </cell>
          <cell r="D347" t="str">
            <v>Lyle Overbay</v>
          </cell>
          <cell r="G347">
            <v>-2.7772765309521166</v>
          </cell>
          <cell r="H347">
            <v>-2.8111175908862172</v>
          </cell>
          <cell r="I347">
            <v>-3.2665768897219651</v>
          </cell>
          <cell r="J347">
            <v>-3.0208353414627989</v>
          </cell>
          <cell r="K347">
            <v>-2.8083990647484378</v>
          </cell>
          <cell r="L347">
            <v>-2.8083990647484378</v>
          </cell>
        </row>
        <row r="348">
          <cell r="A348">
            <v>8392</v>
          </cell>
          <cell r="B348" t="str">
            <v>Cardinals</v>
          </cell>
          <cell r="C348" t="str">
            <v>N</v>
          </cell>
          <cell r="D348" t="str">
            <v>Daniel Descalso</v>
          </cell>
          <cell r="G348">
            <v>-2.7772765309521166</v>
          </cell>
          <cell r="H348">
            <v>-2.8111175908862172</v>
          </cell>
          <cell r="I348">
            <v>-3.2665768897219651</v>
          </cell>
          <cell r="J348">
            <v>-3.0208353414627989</v>
          </cell>
          <cell r="K348">
            <v>-2.8083990647484378</v>
          </cell>
          <cell r="L348">
            <v>-2.8083990647484378</v>
          </cell>
        </row>
        <row r="349">
          <cell r="A349">
            <v>9073</v>
          </cell>
          <cell r="B349" t="str">
            <v>Rays</v>
          </cell>
          <cell r="C349" t="str">
            <v>A</v>
          </cell>
          <cell r="D349" t="str">
            <v>Kirby Yates</v>
          </cell>
          <cell r="H349">
            <v>-2.1404527761672112</v>
          </cell>
          <cell r="I349">
            <v>-1.0819205144530859</v>
          </cell>
          <cell r="J349">
            <v>-1.2015143013798153</v>
          </cell>
          <cell r="K349">
            <v>-2.8197461407672435</v>
          </cell>
          <cell r="L349">
            <v>-2.8197461407672435</v>
          </cell>
        </row>
        <row r="350">
          <cell r="A350">
            <v>8893</v>
          </cell>
          <cell r="B350" t="str">
            <v>Astros</v>
          </cell>
          <cell r="C350" t="str">
            <v>N</v>
          </cell>
          <cell r="D350" t="str">
            <v>David Martinez</v>
          </cell>
          <cell r="I350">
            <v>-3.2419235230604841</v>
          </cell>
          <cell r="J350">
            <v>-2.9990336219069418</v>
          </cell>
          <cell r="K350">
            <v>-2.8341121304806745</v>
          </cell>
          <cell r="L350">
            <v>-2.8341121304806745</v>
          </cell>
        </row>
        <row r="351">
          <cell r="A351">
            <v>11867</v>
          </cell>
          <cell r="B351" t="str">
            <v>Giants</v>
          </cell>
          <cell r="C351" t="str">
            <v>N</v>
          </cell>
          <cell r="D351" t="str">
            <v>Brett Bochy</v>
          </cell>
          <cell r="K351">
            <v>-2.8604492597193332</v>
          </cell>
          <cell r="L351">
            <v>-2.8604492597193332</v>
          </cell>
        </row>
        <row r="352">
          <cell r="A352">
            <v>4338</v>
          </cell>
          <cell r="B352" t="str">
            <v>Rockies</v>
          </cell>
          <cell r="C352" t="str">
            <v>N</v>
          </cell>
          <cell r="D352" t="str">
            <v>Tyler Chatwood</v>
          </cell>
          <cell r="E352">
            <v>0.8</v>
          </cell>
          <cell r="F352">
            <v>-0.48447961728607397</v>
          </cell>
          <cell r="G352">
            <v>-2.0026148044387662</v>
          </cell>
          <cell r="H352">
            <v>-2.2480045223205609</v>
          </cell>
          <cell r="I352">
            <v>-3.1025559362008917</v>
          </cell>
          <cell r="J352">
            <v>-2.9569425377181631</v>
          </cell>
          <cell r="K352">
            <v>-2.8649806335455259</v>
          </cell>
          <cell r="L352">
            <v>-3.6649806335455262</v>
          </cell>
        </row>
        <row r="353">
          <cell r="A353">
            <v>5358</v>
          </cell>
          <cell r="B353" t="str">
            <v>Angels</v>
          </cell>
          <cell r="C353" t="str">
            <v>A</v>
          </cell>
          <cell r="D353" t="str">
            <v>Jose Alvarez</v>
          </cell>
          <cell r="F353">
            <v>-2.848547639425949</v>
          </cell>
          <cell r="G353">
            <v>-2.9476406646762947</v>
          </cell>
          <cell r="H353">
            <v>-2.8805147825530808</v>
          </cell>
          <cell r="I353">
            <v>-3.3799576423578275</v>
          </cell>
          <cell r="J353">
            <v>-3.080020265242907</v>
          </cell>
          <cell r="K353">
            <v>-2.8914271276869004</v>
          </cell>
          <cell r="L353">
            <v>-2.8914271276869004</v>
          </cell>
        </row>
        <row r="354">
          <cell r="A354">
            <v>1636</v>
          </cell>
          <cell r="B354" t="str">
            <v>Phillies</v>
          </cell>
          <cell r="C354" t="str">
            <v>N</v>
          </cell>
          <cell r="D354" t="str">
            <v>Cliff Lee</v>
          </cell>
          <cell r="E354">
            <v>26.166666666666668</v>
          </cell>
          <cell r="F354">
            <v>5.2905285368701707</v>
          </cell>
          <cell r="G354">
            <v>7.6163652740648082</v>
          </cell>
          <cell r="H354">
            <v>4.7513949876139527</v>
          </cell>
          <cell r="I354">
            <v>-2.5572265684498969</v>
          </cell>
          <cell r="J354">
            <v>-2.8023167657246706</v>
          </cell>
          <cell r="K354">
            <v>-2.8977621191402672</v>
          </cell>
          <cell r="L354">
            <v>-29.064428785806935</v>
          </cell>
        </row>
        <row r="355">
          <cell r="A355">
            <v>4026</v>
          </cell>
          <cell r="B355" t="str">
            <v>Angels</v>
          </cell>
          <cell r="C355" t="str">
            <v>A</v>
          </cell>
          <cell r="D355" t="str">
            <v>Hector Santiago</v>
          </cell>
          <cell r="E355">
            <v>5.333333333333333</v>
          </cell>
          <cell r="F355">
            <v>-7.5621301466936552</v>
          </cell>
          <cell r="G355">
            <v>-9.8781630697651739</v>
          </cell>
          <cell r="H355">
            <v>-3.2260416337884443</v>
          </cell>
          <cell r="I355">
            <v>0.29903384585419263</v>
          </cell>
          <cell r="J355">
            <v>4.2509770227798382</v>
          </cell>
          <cell r="K355">
            <v>-2.8979139428240592</v>
          </cell>
          <cell r="L355">
            <v>-8.2312472761573918</v>
          </cell>
        </row>
        <row r="356">
          <cell r="A356">
            <v>10803</v>
          </cell>
          <cell r="B356" t="str">
            <v>Giants</v>
          </cell>
          <cell r="C356" t="str">
            <v>N</v>
          </cell>
          <cell r="D356" t="str">
            <v>Jake Dunning</v>
          </cell>
          <cell r="G356">
            <v>-2.9835765486083252</v>
          </cell>
          <cell r="H356">
            <v>-2.9041487011431144</v>
          </cell>
          <cell r="I356">
            <v>-3.3990319501964721</v>
          </cell>
          <cell r="J356">
            <v>-3.0948116726537584</v>
          </cell>
          <cell r="K356">
            <v>-2.9037238426164196</v>
          </cell>
          <cell r="L356">
            <v>-2.9037238426164196</v>
          </cell>
        </row>
        <row r="357">
          <cell r="A357">
            <v>11334</v>
          </cell>
          <cell r="B357" t="str">
            <v>Cardinals</v>
          </cell>
          <cell r="C357" t="str">
            <v>N</v>
          </cell>
          <cell r="D357" t="str">
            <v>Tyler Lyons</v>
          </cell>
          <cell r="F357">
            <v>-2.436644667786779</v>
          </cell>
          <cell r="G357">
            <v>-8.0015175991364718</v>
          </cell>
          <cell r="H357">
            <v>-6.6073896438366111</v>
          </cell>
          <cell r="I357">
            <v>-7.4787501967754055</v>
          </cell>
          <cell r="J357">
            <v>-3.0618742436301436</v>
          </cell>
          <cell r="K357">
            <v>-2.9127165076764245</v>
          </cell>
          <cell r="L357">
            <v>-2.9127165076764245</v>
          </cell>
        </row>
        <row r="358">
          <cell r="A358">
            <v>10663</v>
          </cell>
          <cell r="B358" t="str">
            <v>Mariners</v>
          </cell>
          <cell r="C358" t="str">
            <v>A</v>
          </cell>
          <cell r="D358" t="str">
            <v>Stephen Pryor</v>
          </cell>
          <cell r="I358">
            <v>-3.4056628357684087</v>
          </cell>
          <cell r="J358">
            <v>-3.1062243279847799</v>
          </cell>
          <cell r="K358">
            <v>-2.9136285844385861</v>
          </cell>
          <cell r="L358">
            <v>-2.9136285844385861</v>
          </cell>
        </row>
        <row r="359">
          <cell r="A359">
            <v>10078</v>
          </cell>
          <cell r="B359" t="str">
            <v>Twins</v>
          </cell>
          <cell r="C359" t="str">
            <v>A</v>
          </cell>
          <cell r="D359" t="str">
            <v>Caleb Thielbar</v>
          </cell>
          <cell r="F359">
            <v>1.0877164508230535</v>
          </cell>
          <cell r="G359">
            <v>1.8740820812641659</v>
          </cell>
          <cell r="H359">
            <v>3.8297221770908814</v>
          </cell>
          <cell r="I359">
            <v>1.0450523384596142</v>
          </cell>
          <cell r="J359">
            <v>-2.0625458582153717</v>
          </cell>
          <cell r="K359">
            <v>-2.9160378684770212</v>
          </cell>
          <cell r="L359">
            <v>-2.9160378684770212</v>
          </cell>
        </row>
        <row r="360">
          <cell r="A360">
            <v>3873</v>
          </cell>
          <cell r="B360" t="str">
            <v>Diamondbacks</v>
          </cell>
          <cell r="C360" t="str">
            <v>N</v>
          </cell>
          <cell r="D360" t="str">
            <v>Zeke Spruill</v>
          </cell>
          <cell r="G360">
            <v>-6.8581193224479495</v>
          </cell>
          <cell r="H360">
            <v>-5.3222894053294585</v>
          </cell>
          <cell r="I360">
            <v>-5.5529930296546892</v>
          </cell>
          <cell r="J360">
            <v>-4.9221976177633788</v>
          </cell>
          <cell r="K360">
            <v>-2.9196171726725089</v>
          </cell>
          <cell r="L360">
            <v>-2.9196171726725089</v>
          </cell>
        </row>
        <row r="361">
          <cell r="A361">
            <v>6616</v>
          </cell>
          <cell r="B361" t="str">
            <v>Rangers</v>
          </cell>
          <cell r="C361" t="str">
            <v>A</v>
          </cell>
          <cell r="D361" t="str">
            <v>Pedro Figueroa</v>
          </cell>
          <cell r="F361">
            <v>-1.3148650348425113</v>
          </cell>
          <cell r="G361">
            <v>-2.4696535356471734</v>
          </cell>
          <cell r="H361">
            <v>-2.6303830833771649</v>
          </cell>
          <cell r="I361">
            <v>-3.3060009313432643</v>
          </cell>
          <cell r="J361">
            <v>-3.0963264695594521</v>
          </cell>
          <cell r="K361">
            <v>-2.9365146934139146</v>
          </cell>
          <cell r="L361">
            <v>-2.9365146934139146</v>
          </cell>
        </row>
        <row r="362">
          <cell r="A362">
            <v>12890</v>
          </cell>
          <cell r="B362" t="str">
            <v>Rangers</v>
          </cell>
          <cell r="C362" t="str">
            <v>A</v>
          </cell>
          <cell r="D362" t="str">
            <v>Alex Claudio</v>
          </cell>
          <cell r="J362">
            <v>-2.3298217854114878</v>
          </cell>
          <cell r="K362">
            <v>-2.9473344757641904</v>
          </cell>
          <cell r="L362">
            <v>-2.9473344757641904</v>
          </cell>
        </row>
        <row r="363">
          <cell r="A363">
            <v>1451</v>
          </cell>
          <cell r="B363" t="str">
            <v>Braves</v>
          </cell>
          <cell r="C363" t="str">
            <v>N</v>
          </cell>
          <cell r="D363" t="str">
            <v>Aaron Harang</v>
          </cell>
          <cell r="E363">
            <v>0.6</v>
          </cell>
          <cell r="F363">
            <v>16.960397499250103</v>
          </cell>
          <cell r="G363">
            <v>8.8666698327838382</v>
          </cell>
          <cell r="H363">
            <v>-0.68259113746939004</v>
          </cell>
          <cell r="I363">
            <v>0.24429101576246845</v>
          </cell>
          <cell r="J363">
            <v>-4.5653104293175089</v>
          </cell>
          <cell r="K363">
            <v>-2.9602278932309387</v>
          </cell>
          <cell r="L363">
            <v>-3.5602278932309388</v>
          </cell>
        </row>
        <row r="364">
          <cell r="A364">
            <v>9904</v>
          </cell>
          <cell r="B364" t="str">
            <v>Reds</v>
          </cell>
          <cell r="C364" t="str">
            <v>N</v>
          </cell>
          <cell r="D364" t="str">
            <v>Pedro Villarreal</v>
          </cell>
          <cell r="J364">
            <v>-3.0756704211504471</v>
          </cell>
          <cell r="K364">
            <v>-3.0080091097317867</v>
          </cell>
          <cell r="L364">
            <v>-3.0080091097317867</v>
          </cell>
        </row>
        <row r="365">
          <cell r="A365">
            <v>1890</v>
          </cell>
          <cell r="B365" t="str">
            <v>Rays</v>
          </cell>
          <cell r="C365" t="str">
            <v>A</v>
          </cell>
          <cell r="D365" t="str">
            <v>Matt Moore</v>
          </cell>
          <cell r="E365">
            <v>14.5</v>
          </cell>
          <cell r="F365">
            <v>-2.8967178335203552</v>
          </cell>
          <cell r="G365">
            <v>-3.0036306516699938</v>
          </cell>
          <cell r="H365">
            <v>-2.9056914463378973</v>
          </cell>
          <cell r="I365">
            <v>-3.4998976660451722</v>
          </cell>
          <cell r="J365">
            <v>-3.2317903461863051</v>
          </cell>
          <cell r="K365">
            <v>-3.0266989575029215</v>
          </cell>
          <cell r="L365">
            <v>-17.526698957502923</v>
          </cell>
        </row>
        <row r="366">
          <cell r="A366">
            <v>4684</v>
          </cell>
          <cell r="B366" t="str">
            <v>- - -</v>
          </cell>
          <cell r="C366">
            <v>0</v>
          </cell>
          <cell r="D366" t="str">
            <v>Jeff Francis</v>
          </cell>
          <cell r="G366">
            <v>-2.3071530089244954</v>
          </cell>
          <cell r="H366">
            <v>-4.8424920374333782</v>
          </cell>
          <cell r="I366">
            <v>-3.3789788657336577</v>
          </cell>
          <cell r="J366">
            <v>-3.1643741207469342</v>
          </cell>
          <cell r="K366">
            <v>-3.059053801692321</v>
          </cell>
          <cell r="L366">
            <v>-3.059053801692321</v>
          </cell>
        </row>
        <row r="367">
          <cell r="A367">
            <v>2072</v>
          </cell>
          <cell r="B367" t="str">
            <v>Royals</v>
          </cell>
          <cell r="C367" t="str">
            <v>A</v>
          </cell>
          <cell r="D367" t="str">
            <v>Jeremy Guthrie</v>
          </cell>
          <cell r="E367">
            <v>1</v>
          </cell>
          <cell r="F367">
            <v>-7.2051634848661339E-2</v>
          </cell>
          <cell r="G367">
            <v>0.43266807518317008</v>
          </cell>
          <cell r="H367">
            <v>6.8006119718217946</v>
          </cell>
          <cell r="I367">
            <v>-12.021706906084921</v>
          </cell>
          <cell r="J367">
            <v>-6.8143751100795482</v>
          </cell>
          <cell r="K367">
            <v>-3.062097013257234</v>
          </cell>
          <cell r="L367">
            <v>-4.062097013257234</v>
          </cell>
        </row>
        <row r="368">
          <cell r="A368">
            <v>3192</v>
          </cell>
          <cell r="B368" t="str">
            <v>Diamondbacks</v>
          </cell>
          <cell r="C368" t="str">
            <v>N</v>
          </cell>
          <cell r="D368" t="str">
            <v>Will Harris</v>
          </cell>
          <cell r="F368">
            <v>-11.909218730100989</v>
          </cell>
          <cell r="G368">
            <v>-9.1504002844407868</v>
          </cell>
          <cell r="H368">
            <v>-10.332946137199047</v>
          </cell>
          <cell r="I368">
            <v>-9.9431808375509529</v>
          </cell>
          <cell r="J368">
            <v>-6.5591641056715879</v>
          </cell>
          <cell r="K368">
            <v>-3.0776192935836852</v>
          </cell>
          <cell r="L368">
            <v>-3.0776192935836852</v>
          </cell>
        </row>
        <row r="369">
          <cell r="A369">
            <v>9266</v>
          </cell>
          <cell r="B369" t="str">
            <v>Reds</v>
          </cell>
          <cell r="C369" t="str">
            <v>N</v>
          </cell>
          <cell r="D369" t="str">
            <v>Daniel Corcino</v>
          </cell>
          <cell r="J369">
            <v>-2.5651324279009362</v>
          </cell>
          <cell r="K369">
            <v>-3.0822607614543664</v>
          </cell>
          <cell r="L369">
            <v>-3.0822607614543664</v>
          </cell>
        </row>
        <row r="370">
          <cell r="A370">
            <v>7775</v>
          </cell>
          <cell r="B370" t="str">
            <v>Mets</v>
          </cell>
          <cell r="C370" t="str">
            <v>N</v>
          </cell>
          <cell r="D370" t="str">
            <v>Daisuke Matsuzaka</v>
          </cell>
          <cell r="F370">
            <v>4.8224261068431309</v>
          </cell>
          <cell r="G370">
            <v>6.8608526218697703</v>
          </cell>
          <cell r="H370">
            <v>-4.6716668847528418</v>
          </cell>
          <cell r="I370">
            <v>-2.2910111709612049</v>
          </cell>
          <cell r="J370">
            <v>-5.017393194970162</v>
          </cell>
          <cell r="K370">
            <v>-3.1015613807562032</v>
          </cell>
          <cell r="L370">
            <v>-3.1015613807562032</v>
          </cell>
        </row>
        <row r="371">
          <cell r="A371">
            <v>11341</v>
          </cell>
          <cell r="B371" t="str">
            <v>Blue Jays</v>
          </cell>
          <cell r="C371" t="str">
            <v>A</v>
          </cell>
          <cell r="D371" t="str">
            <v>Sean Nolin</v>
          </cell>
          <cell r="K371">
            <v>-3.1526310498492451</v>
          </cell>
          <cell r="L371">
            <v>-3.1526310498492451</v>
          </cell>
        </row>
        <row r="372">
          <cell r="A372">
            <v>9178</v>
          </cell>
          <cell r="B372" t="str">
            <v>Tigers</v>
          </cell>
          <cell r="C372" t="str">
            <v>A</v>
          </cell>
          <cell r="D372" t="str">
            <v>Kyle Lobstein</v>
          </cell>
          <cell r="J372">
            <v>-2.087156935424725</v>
          </cell>
          <cell r="K372">
            <v>-3.1535397130214133</v>
          </cell>
          <cell r="L372">
            <v>-3.1535397130214133</v>
          </cell>
        </row>
        <row r="373">
          <cell r="A373">
            <v>8346</v>
          </cell>
          <cell r="B373" t="str">
            <v>Twins</v>
          </cell>
          <cell r="C373" t="str">
            <v>A</v>
          </cell>
          <cell r="D373" t="str">
            <v>Jared Burton</v>
          </cell>
          <cell r="E373">
            <v>0.83333333333333337</v>
          </cell>
          <cell r="F373">
            <v>-16.033839837014725</v>
          </cell>
          <cell r="G373">
            <v>-9.6213763378626638</v>
          </cell>
          <cell r="H373">
            <v>-7.3787813835355021</v>
          </cell>
          <cell r="I373">
            <v>-3.1966893013615323</v>
          </cell>
          <cell r="J373">
            <v>-3.4633065571150974</v>
          </cell>
          <cell r="K373">
            <v>-3.2001043054846599</v>
          </cell>
          <cell r="L373">
            <v>-4.0334376388179933</v>
          </cell>
        </row>
        <row r="374">
          <cell r="A374">
            <v>3357</v>
          </cell>
          <cell r="B374" t="str">
            <v>Rays</v>
          </cell>
          <cell r="C374" t="str">
            <v>A</v>
          </cell>
          <cell r="D374" t="str">
            <v>Cesar Ramos</v>
          </cell>
          <cell r="F374">
            <v>-0.1332134991972416</v>
          </cell>
          <cell r="G374">
            <v>-9.3575472409860474</v>
          </cell>
          <cell r="H374">
            <v>-4.4041418725175436</v>
          </cell>
          <cell r="I374">
            <v>-5.6427481367731218</v>
          </cell>
          <cell r="J374">
            <v>-2.9749201056693582</v>
          </cell>
          <cell r="K374">
            <v>-3.2162775649673185</v>
          </cell>
          <cell r="L374">
            <v>-3.2162775649673185</v>
          </cell>
        </row>
        <row r="375">
          <cell r="A375">
            <v>11387</v>
          </cell>
          <cell r="B375" t="str">
            <v>Twins</v>
          </cell>
          <cell r="C375" t="str">
            <v>A</v>
          </cell>
          <cell r="D375" t="str">
            <v>A.J. Achter</v>
          </cell>
          <cell r="K375">
            <v>-3.2200703077763677</v>
          </cell>
          <cell r="L375">
            <v>-3.2200703077763677</v>
          </cell>
        </row>
        <row r="376">
          <cell r="A376">
            <v>10500</v>
          </cell>
          <cell r="B376" t="str">
            <v>Yankees</v>
          </cell>
          <cell r="C376" t="str">
            <v>A</v>
          </cell>
          <cell r="D376" t="str">
            <v>Preston Claiborne</v>
          </cell>
          <cell r="F376">
            <v>0.3615901236717598</v>
          </cell>
          <cell r="G376">
            <v>-2.674860429426086</v>
          </cell>
          <cell r="H376">
            <v>-3.0386037613618142</v>
          </cell>
          <cell r="I376">
            <v>-3.8048552710467582</v>
          </cell>
          <cell r="J376">
            <v>-3.5245939049578818</v>
          </cell>
          <cell r="K376">
            <v>-3.2242840284470331</v>
          </cell>
          <cell r="L376">
            <v>-3.2242840284470331</v>
          </cell>
        </row>
        <row r="377">
          <cell r="A377">
            <v>36</v>
          </cell>
          <cell r="B377" t="str">
            <v>Nationals</v>
          </cell>
          <cell r="C377" t="str">
            <v>N</v>
          </cell>
          <cell r="D377" t="str">
            <v>Xavier Cedeno</v>
          </cell>
          <cell r="F377">
            <v>-2.6607747872464014</v>
          </cell>
          <cell r="G377">
            <v>-2.8071406914633945</v>
          </cell>
          <cell r="H377">
            <v>-1.93496388659703</v>
          </cell>
          <cell r="I377">
            <v>-2.5513975701468796</v>
          </cell>
          <cell r="J377">
            <v>-2.4497090613354642</v>
          </cell>
          <cell r="K377">
            <v>-3.2466921852161597</v>
          </cell>
          <cell r="L377">
            <v>-3.2466921852161597</v>
          </cell>
        </row>
        <row r="378">
          <cell r="A378">
            <v>7042</v>
          </cell>
          <cell r="B378" t="str">
            <v>Cardinals</v>
          </cell>
          <cell r="C378" t="str">
            <v>N</v>
          </cell>
          <cell r="D378" t="str">
            <v>Eric Fornataro</v>
          </cell>
          <cell r="F378">
            <v>-2.0182802717790231</v>
          </cell>
          <cell r="G378">
            <v>-3.1942337584896312</v>
          </cell>
          <cell r="H378">
            <v>-3.2952088861952316</v>
          </cell>
          <cell r="I378">
            <v>-3.8286938415633145</v>
          </cell>
          <cell r="J378">
            <v>-3.4679719262424893</v>
          </cell>
          <cell r="K378">
            <v>-3.2596371738734096</v>
          </cell>
          <cell r="L378">
            <v>-3.2596371738734096</v>
          </cell>
        </row>
        <row r="379">
          <cell r="A379">
            <v>7882</v>
          </cell>
          <cell r="B379" t="str">
            <v>Athletics</v>
          </cell>
          <cell r="C379" t="str">
            <v>A</v>
          </cell>
          <cell r="D379" t="str">
            <v>Josh Lindblom</v>
          </cell>
          <cell r="F379">
            <v>-3.9392567286551223</v>
          </cell>
          <cell r="G379">
            <v>-3.6808582345050049</v>
          </cell>
          <cell r="H379">
            <v>-3.4004544269989823</v>
          </cell>
          <cell r="I379">
            <v>-3.8752075746237993</v>
          </cell>
          <cell r="J379">
            <v>-3.4967030976341591</v>
          </cell>
          <cell r="K379">
            <v>-3.2645730923072951</v>
          </cell>
          <cell r="L379">
            <v>-3.2645730923072951</v>
          </cell>
        </row>
        <row r="380">
          <cell r="A380">
            <v>8337</v>
          </cell>
          <cell r="B380" t="str">
            <v>Mariners</v>
          </cell>
          <cell r="C380" t="str">
            <v>A</v>
          </cell>
          <cell r="D380" t="str">
            <v>Lucas Luetge</v>
          </cell>
          <cell r="F380">
            <v>-4.4160345191576731</v>
          </cell>
          <cell r="G380">
            <v>-4.0277867804586593</v>
          </cell>
          <cell r="H380">
            <v>-3.7281266869581047</v>
          </cell>
          <cell r="I380">
            <v>-4.1036576167228036</v>
          </cell>
          <cell r="J380">
            <v>-3.7139962341723782</v>
          </cell>
          <cell r="K380">
            <v>-3.2888376383648881</v>
          </cell>
          <cell r="L380">
            <v>-3.2888376383648881</v>
          </cell>
        </row>
        <row r="381">
          <cell r="A381">
            <v>1886</v>
          </cell>
          <cell r="B381" t="str">
            <v>Angels</v>
          </cell>
          <cell r="C381" t="str">
            <v>A</v>
          </cell>
          <cell r="D381" t="str">
            <v>Sean Burnett</v>
          </cell>
          <cell r="G381">
            <v>-3.9213818390985584</v>
          </cell>
          <cell r="H381">
            <v>-3.5966388528771005</v>
          </cell>
          <cell r="I381">
            <v>-3.9913939794117104</v>
          </cell>
          <cell r="J381">
            <v>-3.5756141975421154</v>
          </cell>
          <cell r="K381">
            <v>-3.326343151926781</v>
          </cell>
          <cell r="L381">
            <v>-3.326343151926781</v>
          </cell>
        </row>
        <row r="382">
          <cell r="A382">
            <v>7553</v>
          </cell>
          <cell r="B382" t="str">
            <v>Angels</v>
          </cell>
          <cell r="C382" t="str">
            <v>A</v>
          </cell>
          <cell r="D382" t="str">
            <v>Jarrett Grube</v>
          </cell>
          <cell r="G382">
            <v>-3.9213818390985584</v>
          </cell>
          <cell r="H382">
            <v>-3.5966388528771005</v>
          </cell>
          <cell r="I382">
            <v>-3.9913939794117104</v>
          </cell>
          <cell r="J382">
            <v>-3.5756141975421154</v>
          </cell>
          <cell r="K382">
            <v>-3.326343151926781</v>
          </cell>
          <cell r="L382">
            <v>-3.326343151926781</v>
          </cell>
        </row>
        <row r="383">
          <cell r="A383">
            <v>338</v>
          </cell>
          <cell r="B383" t="str">
            <v>Mariners</v>
          </cell>
          <cell r="C383" t="str">
            <v>A</v>
          </cell>
          <cell r="D383" t="str">
            <v>Blake Beavan</v>
          </cell>
          <cell r="F383">
            <v>-4.2851705976587988</v>
          </cell>
          <cell r="G383">
            <v>-3.9051904716695014</v>
          </cell>
          <cell r="H383">
            <v>-3.5934809982021347</v>
          </cell>
          <cell r="I383">
            <v>-4.0085069035119458</v>
          </cell>
          <cell r="J383">
            <v>-3.6201410733141199</v>
          </cell>
          <cell r="K383">
            <v>-3.3552571314463688</v>
          </cell>
          <cell r="L383">
            <v>-3.3552571314463688</v>
          </cell>
        </row>
        <row r="384">
          <cell r="A384">
            <v>4301</v>
          </cell>
          <cell r="B384" t="str">
            <v>Pirates</v>
          </cell>
          <cell r="C384" t="str">
            <v>N</v>
          </cell>
          <cell r="D384" t="str">
            <v>Justin Wilson</v>
          </cell>
          <cell r="F384">
            <v>-2.9365390161140259</v>
          </cell>
          <cell r="G384">
            <v>-0.61160489664046747</v>
          </cell>
          <cell r="H384">
            <v>-4.0942161939768011</v>
          </cell>
          <cell r="I384">
            <v>-6.466929447121025</v>
          </cell>
          <cell r="J384">
            <v>-3.8738102559494347</v>
          </cell>
          <cell r="K384">
            <v>-3.3598650251724065</v>
          </cell>
          <cell r="L384">
            <v>-3.3598650251724065</v>
          </cell>
        </row>
        <row r="385">
          <cell r="A385">
            <v>10756</v>
          </cell>
          <cell r="B385" t="str">
            <v>Yankees</v>
          </cell>
          <cell r="C385" t="str">
            <v>A</v>
          </cell>
          <cell r="D385" t="str">
            <v>Shane Greene</v>
          </cell>
          <cell r="F385">
            <v>-5.3970319764074386</v>
          </cell>
          <cell r="G385">
            <v>-4.5802113009173411</v>
          </cell>
          <cell r="H385">
            <v>-4.1162720545469389</v>
          </cell>
          <cell r="I385">
            <v>-0.43482059234897835</v>
          </cell>
          <cell r="J385">
            <v>1.1692435758951931</v>
          </cell>
          <cell r="K385">
            <v>-3.3749686107857264</v>
          </cell>
          <cell r="L385">
            <v>-3.3749686107857264</v>
          </cell>
        </row>
        <row r="386">
          <cell r="A386">
            <v>10732</v>
          </cell>
          <cell r="B386" t="str">
            <v>Blue Jays</v>
          </cell>
          <cell r="C386" t="str">
            <v>A</v>
          </cell>
          <cell r="D386" t="str">
            <v>Drew Hutchison</v>
          </cell>
          <cell r="E386">
            <v>3.8333333333333335</v>
          </cell>
          <cell r="F386">
            <v>2.1167724277705458</v>
          </cell>
          <cell r="G386">
            <v>3.2699079411412311</v>
          </cell>
          <cell r="H386">
            <v>-0.78409074426551983</v>
          </cell>
          <cell r="I386">
            <v>-8.3321941049358212</v>
          </cell>
          <cell r="J386">
            <v>-3.3405012442396695</v>
          </cell>
          <cell r="K386">
            <v>-3.4010452632755097</v>
          </cell>
          <cell r="L386">
            <v>-7.2343785966088436</v>
          </cell>
        </row>
        <row r="387">
          <cell r="A387">
            <v>12863</v>
          </cell>
          <cell r="B387" t="str">
            <v>Red Sox</v>
          </cell>
          <cell r="C387" t="str">
            <v>A</v>
          </cell>
          <cell r="D387" t="str">
            <v>Matt Barnes</v>
          </cell>
          <cell r="K387">
            <v>-3.4025233802025592</v>
          </cell>
          <cell r="L387">
            <v>-3.4025233802025592</v>
          </cell>
        </row>
        <row r="388">
          <cell r="A388">
            <v>13293</v>
          </cell>
          <cell r="B388" t="str">
            <v>Dodgers</v>
          </cell>
          <cell r="C388" t="str">
            <v>N</v>
          </cell>
          <cell r="D388" t="str">
            <v>Daniel Coulombe</v>
          </cell>
          <cell r="K388">
            <v>-3.4189557676190518</v>
          </cell>
          <cell r="L388">
            <v>-3.4189557676190518</v>
          </cell>
        </row>
        <row r="389">
          <cell r="A389">
            <v>198</v>
          </cell>
          <cell r="B389" t="str">
            <v>Tigers</v>
          </cell>
          <cell r="C389" t="str">
            <v>A</v>
          </cell>
          <cell r="D389" t="str">
            <v>Danny Worth</v>
          </cell>
          <cell r="G389">
            <v>-4.0976347454895183</v>
          </cell>
          <cell r="H389">
            <v>-3.7409897588443854</v>
          </cell>
          <cell r="I389">
            <v>-4.1188807716050855</v>
          </cell>
          <cell r="J389">
            <v>-3.7070860764732676</v>
          </cell>
          <cell r="K389">
            <v>-3.4245399597806685</v>
          </cell>
          <cell r="L389">
            <v>-3.4245399597806685</v>
          </cell>
        </row>
        <row r="390">
          <cell r="A390">
            <v>4578</v>
          </cell>
          <cell r="B390" t="str">
            <v>Rockies</v>
          </cell>
          <cell r="C390" t="str">
            <v>N</v>
          </cell>
          <cell r="D390" t="str">
            <v>Pedro Hernandez</v>
          </cell>
          <cell r="I390">
            <v>-4.1066645012655263</v>
          </cell>
          <cell r="J390">
            <v>-3.6862361547933382</v>
          </cell>
          <cell r="K390">
            <v>-3.4350929753305666</v>
          </cell>
          <cell r="L390">
            <v>-3.4350929753305666</v>
          </cell>
        </row>
        <row r="391">
          <cell r="A391">
            <v>559</v>
          </cell>
          <cell r="B391" t="str">
            <v>Padres</v>
          </cell>
          <cell r="C391" t="str">
            <v>N</v>
          </cell>
          <cell r="D391" t="str">
            <v>Hector Ambriz</v>
          </cell>
          <cell r="G391">
            <v>-4.1335706294215493</v>
          </cell>
          <cell r="H391">
            <v>-3.7646236774344186</v>
          </cell>
          <cell r="I391">
            <v>-4.1379550794437296</v>
          </cell>
          <cell r="J391">
            <v>-3.7218774838841191</v>
          </cell>
          <cell r="K391">
            <v>-3.4368366747101877</v>
          </cell>
          <cell r="L391">
            <v>-3.4368366747101877</v>
          </cell>
        </row>
        <row r="392">
          <cell r="A392">
            <v>5003</v>
          </cell>
          <cell r="B392" t="str">
            <v>Phillies</v>
          </cell>
          <cell r="C392" t="str">
            <v>N</v>
          </cell>
          <cell r="D392" t="str">
            <v>Jake Diekman</v>
          </cell>
          <cell r="F392">
            <v>-5.2033254997230856</v>
          </cell>
          <cell r="G392">
            <v>0.8843116694130817</v>
          </cell>
          <cell r="H392">
            <v>-1.0288893026581543</v>
          </cell>
          <cell r="I392">
            <v>-4.5950883210112448</v>
          </cell>
          <cell r="J392">
            <v>-2.2532978898305251</v>
          </cell>
          <cell r="K392">
            <v>-3.4422555243741919</v>
          </cell>
          <cell r="L392">
            <v>-3.4422555243741919</v>
          </cell>
        </row>
        <row r="393">
          <cell r="A393">
            <v>13881</v>
          </cell>
          <cell r="B393" t="str">
            <v>Braves</v>
          </cell>
          <cell r="C393" t="str">
            <v>N</v>
          </cell>
          <cell r="D393" t="str">
            <v>Ian Thomas</v>
          </cell>
          <cell r="F393">
            <v>3.04975936335663</v>
          </cell>
          <cell r="G393">
            <v>-3.6644307429948486</v>
          </cell>
          <cell r="H393">
            <v>-3.4420480544636671</v>
          </cell>
          <cell r="I393">
            <v>-4.0279883015443874</v>
          </cell>
          <cell r="J393">
            <v>-3.6639906953150074</v>
          </cell>
          <cell r="K393">
            <v>-3.4437271166893377</v>
          </cell>
          <cell r="L393">
            <v>-3.4437271166893377</v>
          </cell>
        </row>
        <row r="394">
          <cell r="A394">
            <v>11471</v>
          </cell>
          <cell r="B394" t="str">
            <v>Cubs</v>
          </cell>
          <cell r="C394" t="str">
            <v>N</v>
          </cell>
          <cell r="D394" t="str">
            <v>Dallas Beeler</v>
          </cell>
          <cell r="H394">
            <v>-0.78376881006747323</v>
          </cell>
          <cell r="I394">
            <v>-4.1179648886709908</v>
          </cell>
          <cell r="J394">
            <v>-3.738796933816535</v>
          </cell>
          <cell r="K394">
            <v>-3.4715197235649682</v>
          </cell>
          <cell r="L394">
            <v>-3.4715197235649682</v>
          </cell>
        </row>
        <row r="395">
          <cell r="A395">
            <v>3411</v>
          </cell>
          <cell r="B395" t="str">
            <v>Dodgers</v>
          </cell>
          <cell r="C395" t="str">
            <v>N</v>
          </cell>
          <cell r="D395" t="str">
            <v>Drew Butera</v>
          </cell>
          <cell r="G395">
            <v>-4.2042226376035901</v>
          </cell>
          <cell r="H395">
            <v>-3.8100447519478848</v>
          </cell>
          <cell r="I395">
            <v>-4.1847022903761486</v>
          </cell>
          <cell r="J395">
            <v>-3.7355644398795915</v>
          </cell>
          <cell r="K395">
            <v>-3.472269605091014</v>
          </cell>
          <cell r="L395">
            <v>-3.472269605091014</v>
          </cell>
        </row>
        <row r="396">
          <cell r="A396">
            <v>12385</v>
          </cell>
          <cell r="B396" t="str">
            <v>Astros</v>
          </cell>
          <cell r="C396" t="str">
            <v>N</v>
          </cell>
          <cell r="D396" t="str">
            <v>Nicholas Tropeano</v>
          </cell>
          <cell r="K396">
            <v>-3.4806501664322886</v>
          </cell>
          <cell r="L396">
            <v>-3.4806501664322886</v>
          </cell>
        </row>
        <row r="397">
          <cell r="A397">
            <v>3164</v>
          </cell>
          <cell r="B397" t="str">
            <v>Royals</v>
          </cell>
          <cell r="C397" t="str">
            <v>A</v>
          </cell>
          <cell r="D397" t="str">
            <v>Tim Collins</v>
          </cell>
          <cell r="F397">
            <v>-12.671915103485812</v>
          </cell>
          <cell r="G397">
            <v>-5.7129749711724891</v>
          </cell>
          <cell r="H397">
            <v>-5.2031151631469887</v>
          </cell>
          <cell r="I397">
            <v>-5.5454462611486592</v>
          </cell>
          <cell r="J397">
            <v>-4.9424958197756235</v>
          </cell>
          <cell r="K397">
            <v>-3.5015533389577547</v>
          </cell>
          <cell r="L397">
            <v>-3.5015533389577547</v>
          </cell>
        </row>
        <row r="398">
          <cell r="A398">
            <v>8580</v>
          </cell>
          <cell r="B398" t="str">
            <v>Tigers</v>
          </cell>
          <cell r="C398" t="str">
            <v>A</v>
          </cell>
          <cell r="D398" t="str">
            <v>Justin Miller</v>
          </cell>
          <cell r="F398">
            <v>1.6201878491056478</v>
          </cell>
          <cell r="G398">
            <v>0.2569719168574417</v>
          </cell>
          <cell r="H398">
            <v>-0.63095083744179037</v>
          </cell>
          <cell r="I398">
            <v>-1.5227141946433376</v>
          </cell>
          <cell r="J398">
            <v>-3.7699382072581633</v>
          </cell>
          <cell r="K398">
            <v>-3.5135149412652744</v>
          </cell>
          <cell r="L398">
            <v>-3.5135149412652744</v>
          </cell>
        </row>
        <row r="399">
          <cell r="A399">
            <v>7038</v>
          </cell>
          <cell r="B399" t="str">
            <v>Padres</v>
          </cell>
          <cell r="C399" t="str">
            <v>N</v>
          </cell>
          <cell r="D399" t="str">
            <v>Alex Torres</v>
          </cell>
          <cell r="E399">
            <v>2.6666666666666665</v>
          </cell>
          <cell r="F399">
            <v>5.4823321676170389</v>
          </cell>
          <cell r="G399">
            <v>7.6594986586506195</v>
          </cell>
          <cell r="H399">
            <v>3.8514730000569601</v>
          </cell>
          <cell r="I399">
            <v>-2.0297449095609585</v>
          </cell>
          <cell r="J399">
            <v>-4.0762248511236399</v>
          </cell>
          <cell r="K399">
            <v>-3.5240256866580206</v>
          </cell>
          <cell r="L399">
            <v>-6.1906923533246871</v>
          </cell>
        </row>
        <row r="400">
          <cell r="A400">
            <v>7952</v>
          </cell>
          <cell r="B400" t="str">
            <v>Yankees</v>
          </cell>
          <cell r="C400" t="str">
            <v>A</v>
          </cell>
          <cell r="D400" t="str">
            <v>Matt Daley</v>
          </cell>
          <cell r="F400">
            <v>-13.023351565939215</v>
          </cell>
          <cell r="G400">
            <v>-0.61031167448085644</v>
          </cell>
          <cell r="H400">
            <v>-3.8663715903040847</v>
          </cell>
          <cell r="I400">
            <v>-4.342797255685567</v>
          </cell>
          <cell r="J400">
            <v>-3.9114630401368533</v>
          </cell>
          <cell r="K400">
            <v>-3.6341979540719795</v>
          </cell>
          <cell r="L400">
            <v>-3.6341979540719795</v>
          </cell>
        </row>
        <row r="401">
          <cell r="A401">
            <v>8077</v>
          </cell>
          <cell r="B401" t="str">
            <v>Dodgers</v>
          </cell>
          <cell r="C401" t="str">
            <v>N</v>
          </cell>
          <cell r="D401" t="str">
            <v>Stephen Fife</v>
          </cell>
          <cell r="G401">
            <v>-4.4708720686795651</v>
          </cell>
          <cell r="H401">
            <v>-4.0202927963437034</v>
          </cell>
          <cell r="I401">
            <v>-4.3951235254408223</v>
          </cell>
          <cell r="J401">
            <v>-3.9400415579890731</v>
          </cell>
          <cell r="K401">
            <v>-3.6471100377748353</v>
          </cell>
          <cell r="L401">
            <v>-3.6471100377748353</v>
          </cell>
        </row>
        <row r="402">
          <cell r="A402">
            <v>9926</v>
          </cell>
          <cell r="B402" t="str">
            <v>Mets</v>
          </cell>
          <cell r="C402" t="str">
            <v>N</v>
          </cell>
          <cell r="D402" t="str">
            <v>Bobby Parnell</v>
          </cell>
          <cell r="E402">
            <v>8.3333333333333339</v>
          </cell>
          <cell r="F402">
            <v>-5.5505062394430471</v>
          </cell>
          <cell r="G402">
            <v>-4.7166633535426898</v>
          </cell>
          <cell r="H402">
            <v>-4.1964400929175545</v>
          </cell>
          <cell r="I402">
            <v>-4.4988601820172409</v>
          </cell>
          <cell r="J402">
            <v>-4.0131469516132974</v>
          </cell>
          <cell r="K402">
            <v>-3.6889361009972781</v>
          </cell>
          <cell r="L402">
            <v>-12.022269434330612</v>
          </cell>
        </row>
        <row r="403">
          <cell r="A403">
            <v>319</v>
          </cell>
          <cell r="B403" t="str">
            <v>White Sox</v>
          </cell>
          <cell r="C403" t="str">
            <v>A</v>
          </cell>
          <cell r="D403" t="str">
            <v>Adam Dunn</v>
          </cell>
          <cell r="J403">
            <v>-4.0279383590241489</v>
          </cell>
          <cell r="K403">
            <v>-3.7012328159267969</v>
          </cell>
          <cell r="L403">
            <v>-3.7012328159267969</v>
          </cell>
        </row>
        <row r="404">
          <cell r="A404">
            <v>3245</v>
          </cell>
          <cell r="B404" t="str">
            <v>Diamondbacks</v>
          </cell>
          <cell r="C404" t="str">
            <v>N</v>
          </cell>
          <cell r="D404" t="str">
            <v>Ryan Rowland-Smith</v>
          </cell>
          <cell r="F404">
            <v>-5.1630539450781203</v>
          </cell>
          <cell r="G404">
            <v>-4.5752532072064644</v>
          </cell>
          <cell r="H404">
            <v>-4.1173758651309216</v>
          </cell>
          <cell r="I404">
            <v>-4.4844617019569091</v>
          </cell>
          <cell r="J404">
            <v>-4.0419306220985236</v>
          </cell>
          <cell r="K404">
            <v>-3.7207134157696848</v>
          </cell>
          <cell r="L404">
            <v>-3.7207134157696848</v>
          </cell>
        </row>
        <row r="405">
          <cell r="A405">
            <v>12499</v>
          </cell>
          <cell r="B405" t="str">
            <v>Angels</v>
          </cell>
          <cell r="C405" t="str">
            <v>A</v>
          </cell>
          <cell r="D405" t="str">
            <v>Drew Rucinski</v>
          </cell>
          <cell r="I405">
            <v>-5.4778325072165703</v>
          </cell>
          <cell r="J405">
            <v>-4.8114230069727055</v>
          </cell>
          <cell r="K405">
            <v>-3.7330101306992036</v>
          </cell>
          <cell r="L405">
            <v>-3.7330101306992036</v>
          </cell>
        </row>
        <row r="406">
          <cell r="A406">
            <v>6895</v>
          </cell>
          <cell r="B406" t="str">
            <v>Diamondbacks</v>
          </cell>
          <cell r="C406" t="str">
            <v>N</v>
          </cell>
          <cell r="D406" t="str">
            <v>Chase Anderson</v>
          </cell>
          <cell r="G406">
            <v>-1.1467235734358052</v>
          </cell>
          <cell r="H406">
            <v>2.1312480757057113</v>
          </cell>
          <cell r="I406">
            <v>1.1973756930584474</v>
          </cell>
          <cell r="J406">
            <v>-2.0816701482655522</v>
          </cell>
          <cell r="K406">
            <v>-3.7527169694533793</v>
          </cell>
          <cell r="L406">
            <v>-3.7527169694533793</v>
          </cell>
        </row>
        <row r="407">
          <cell r="A407">
            <v>5498</v>
          </cell>
          <cell r="B407" t="str">
            <v>Cubs</v>
          </cell>
          <cell r="C407" t="str">
            <v>N</v>
          </cell>
          <cell r="D407" t="str">
            <v>Arodys Vizcaino</v>
          </cell>
          <cell r="K407">
            <v>-3.7631877527198587</v>
          </cell>
          <cell r="L407">
            <v>-3.7631877527198587</v>
          </cell>
        </row>
        <row r="408">
          <cell r="A408">
            <v>13424</v>
          </cell>
          <cell r="B408" t="str">
            <v>Tigers</v>
          </cell>
          <cell r="C408" t="str">
            <v>A</v>
          </cell>
          <cell r="D408" t="str">
            <v>Drew VerHagen</v>
          </cell>
          <cell r="I408">
            <v>-4.5693512026218315</v>
          </cell>
          <cell r="J408">
            <v>-4.0827734387117962</v>
          </cell>
          <cell r="K408">
            <v>-3.7631877527198587</v>
          </cell>
          <cell r="L408">
            <v>-3.7631877527198587</v>
          </cell>
        </row>
        <row r="409">
          <cell r="A409">
            <v>10606</v>
          </cell>
          <cell r="B409" t="str">
            <v>Rangers</v>
          </cell>
          <cell r="C409" t="str">
            <v>A</v>
          </cell>
          <cell r="D409" t="str">
            <v>Seth Rosin</v>
          </cell>
          <cell r="F409">
            <v>-4.9429833239905383</v>
          </cell>
          <cell r="G409">
            <v>-4.6092179300291587</v>
          </cell>
          <cell r="H409">
            <v>-4.1678391609074543</v>
          </cell>
          <cell r="I409">
            <v>-4.540442366022738</v>
          </cell>
          <cell r="J409">
            <v>-4.0716160333488798</v>
          </cell>
          <cell r="K409">
            <v>-3.7638377632183482</v>
          </cell>
          <cell r="L409">
            <v>-3.7638377632183482</v>
          </cell>
        </row>
        <row r="410">
          <cell r="A410">
            <v>12988</v>
          </cell>
          <cell r="B410" t="str">
            <v>Diamondbacks</v>
          </cell>
          <cell r="C410" t="str">
            <v>N</v>
          </cell>
          <cell r="D410" t="str">
            <v>Andrew Chafin</v>
          </cell>
          <cell r="J410">
            <v>-1.7027366800444235</v>
          </cell>
          <cell r="K410">
            <v>-3.7855740866451213</v>
          </cell>
          <cell r="L410">
            <v>-3.7855740866451213</v>
          </cell>
        </row>
        <row r="411">
          <cell r="A411">
            <v>8048</v>
          </cell>
          <cell r="B411" t="str">
            <v>Brewers</v>
          </cell>
          <cell r="C411" t="str">
            <v>N</v>
          </cell>
          <cell r="D411" t="str">
            <v>Will Smith</v>
          </cell>
          <cell r="E411">
            <v>0.66666666666666663</v>
          </cell>
          <cell r="F411">
            <v>6.2279666190685763</v>
          </cell>
          <cell r="G411">
            <v>9.6871363967470927</v>
          </cell>
          <cell r="H411">
            <v>6.9723743146637913</v>
          </cell>
          <cell r="I411">
            <v>-4.7252012363758125</v>
          </cell>
          <cell r="J411">
            <v>-6.1646142282497163</v>
          </cell>
          <cell r="K411">
            <v>-3.8116188239210942</v>
          </cell>
          <cell r="L411">
            <v>-4.4782854905877612</v>
          </cell>
        </row>
        <row r="412">
          <cell r="A412">
            <v>4608</v>
          </cell>
          <cell r="B412" t="str">
            <v>Blue Jays</v>
          </cell>
          <cell r="C412" t="str">
            <v>A</v>
          </cell>
          <cell r="D412" t="str">
            <v>Bobby Korecky</v>
          </cell>
          <cell r="G412">
            <v>-1.581226922198558</v>
          </cell>
          <cell r="H412">
            <v>-4.431729883959207</v>
          </cell>
          <cell r="I412">
            <v>-4.6960196459380414</v>
          </cell>
          <cell r="J412">
            <v>-4.1947987590607347</v>
          </cell>
          <cell r="K412">
            <v>-3.8439670500367664</v>
          </cell>
          <cell r="L412">
            <v>-3.8439670500367664</v>
          </cell>
        </row>
        <row r="413">
          <cell r="A413">
            <v>5980</v>
          </cell>
          <cell r="B413" t="str">
            <v>Royals</v>
          </cell>
          <cell r="C413" t="str">
            <v>A</v>
          </cell>
          <cell r="D413" t="str">
            <v>Francisley Bueno</v>
          </cell>
          <cell r="F413">
            <v>-5.6203486907947369</v>
          </cell>
          <cell r="G413">
            <v>-4.7525992374747208</v>
          </cell>
          <cell r="H413">
            <v>-3.3063576872496498</v>
          </cell>
          <cell r="I413">
            <v>-0.87623535104375061</v>
          </cell>
          <cell r="J413">
            <v>-4.253637115806165</v>
          </cell>
          <cell r="K413">
            <v>-3.8518824780531293</v>
          </cell>
          <cell r="L413">
            <v>-3.8518824780531293</v>
          </cell>
        </row>
        <row r="414">
          <cell r="A414">
            <v>3044</v>
          </cell>
          <cell r="B414" t="str">
            <v>Yankees</v>
          </cell>
          <cell r="C414" t="str">
            <v>A</v>
          </cell>
          <cell r="D414" t="str">
            <v>Bruce Billings</v>
          </cell>
          <cell r="F414">
            <v>-5.6856954793618888</v>
          </cell>
          <cell r="G414">
            <v>-4.9522288644253676</v>
          </cell>
          <cell r="H414">
            <v>-4.3937283293796554</v>
          </cell>
          <cell r="I414">
            <v>-4.692174818926464</v>
          </cell>
          <cell r="J414">
            <v>-4.1755241481546754</v>
          </cell>
          <cell r="K414">
            <v>-3.852414577451202</v>
          </cell>
          <cell r="L414">
            <v>-3.852414577451202</v>
          </cell>
        </row>
        <row r="415">
          <cell r="A415">
            <v>13475</v>
          </cell>
          <cell r="B415" t="str">
            <v>Blue Jays</v>
          </cell>
          <cell r="C415" t="str">
            <v>A</v>
          </cell>
          <cell r="D415" t="str">
            <v>Daniel Norris</v>
          </cell>
          <cell r="K415">
            <v>-3.8553203115335757</v>
          </cell>
          <cell r="L415">
            <v>-3.8553203115335757</v>
          </cell>
        </row>
        <row r="416">
          <cell r="A416">
            <v>10983</v>
          </cell>
          <cell r="B416" t="str">
            <v>Rangers</v>
          </cell>
          <cell r="C416" t="str">
            <v>A</v>
          </cell>
          <cell r="D416" t="str">
            <v>Benjamin Rowen</v>
          </cell>
          <cell r="H416">
            <v>-2.1562282402125286</v>
          </cell>
          <cell r="I416">
            <v>-4.6807705715192851</v>
          </cell>
          <cell r="J416">
            <v>-4.1716938308530578</v>
          </cell>
          <cell r="K416">
            <v>-3.8628330802483903</v>
          </cell>
          <cell r="L416">
            <v>-3.8628330802483903</v>
          </cell>
        </row>
        <row r="417">
          <cell r="A417">
            <v>10302</v>
          </cell>
          <cell r="B417" t="str">
            <v>Giants</v>
          </cell>
          <cell r="C417" t="str">
            <v>N</v>
          </cell>
          <cell r="D417" t="str">
            <v>Chris Heston</v>
          </cell>
          <cell r="K417">
            <v>-3.8637765336810994</v>
          </cell>
          <cell r="L417">
            <v>-3.8637765336810994</v>
          </cell>
        </row>
        <row r="418">
          <cell r="A418">
            <v>7422</v>
          </cell>
          <cell r="B418" t="str">
            <v>Diamondbacks</v>
          </cell>
          <cell r="C418" t="str">
            <v>N</v>
          </cell>
          <cell r="D418" t="str">
            <v>Bradin Hagens</v>
          </cell>
          <cell r="J418">
            <v>-4.2333865691462602</v>
          </cell>
          <cell r="K418">
            <v>-3.8947544016486662</v>
          </cell>
          <cell r="L418">
            <v>-3.8947544016486662</v>
          </cell>
        </row>
        <row r="419">
          <cell r="A419">
            <v>9033</v>
          </cell>
          <cell r="B419" t="str">
            <v>Pirates</v>
          </cell>
          <cell r="C419" t="str">
            <v>N</v>
          </cell>
          <cell r="D419" t="str">
            <v>Jeanmar Gomez</v>
          </cell>
          <cell r="F419">
            <v>-12.399005975808224</v>
          </cell>
          <cell r="G419">
            <v>-6.4290910004488158</v>
          </cell>
          <cell r="H419">
            <v>-0.54300313201379824</v>
          </cell>
          <cell r="I419">
            <v>-3.079347209822811</v>
          </cell>
          <cell r="J419">
            <v>-4.590922927233728</v>
          </cell>
          <cell r="K419">
            <v>-3.9569075984940056</v>
          </cell>
          <cell r="L419">
            <v>-3.9569075984940056</v>
          </cell>
        </row>
        <row r="420">
          <cell r="A420">
            <v>8253</v>
          </cell>
          <cell r="B420" t="str">
            <v>Padres</v>
          </cell>
          <cell r="C420" t="str">
            <v>N</v>
          </cell>
          <cell r="D420" t="str">
            <v>Billy Buckner</v>
          </cell>
          <cell r="G420">
            <v>-5.1896128022748735</v>
          </cell>
          <cell r="H420">
            <v>-4.4997192475702699</v>
          </cell>
          <cell r="I420">
            <v>-4.8417364775564211</v>
          </cell>
          <cell r="J420">
            <v>-4.2916004009137376</v>
          </cell>
          <cell r="K420">
            <v>-3.9591013115490803</v>
          </cell>
          <cell r="L420">
            <v>-3.9591013115490803</v>
          </cell>
        </row>
        <row r="421">
          <cell r="A421">
            <v>6902</v>
          </cell>
          <cell r="B421" t="str">
            <v>Rangers</v>
          </cell>
          <cell r="C421" t="str">
            <v>A</v>
          </cell>
          <cell r="D421" t="str">
            <v>Martin Perez</v>
          </cell>
          <cell r="E421">
            <v>5.5</v>
          </cell>
          <cell r="F421">
            <v>19.942845978145922</v>
          </cell>
          <cell r="G421">
            <v>-3.1606960531965114</v>
          </cell>
          <cell r="H421">
            <v>-3.1911028870539342</v>
          </cell>
          <cell r="I421">
            <v>-4.3252989541699662</v>
          </cell>
          <cell r="J421">
            <v>-4.1141067765709884</v>
          </cell>
          <cell r="K421">
            <v>-3.9688574061581976</v>
          </cell>
          <cell r="L421">
            <v>-9.4688574061581967</v>
          </cell>
        </row>
        <row r="422">
          <cell r="A422">
            <v>1855</v>
          </cell>
          <cell r="B422" t="str">
            <v>Phillies</v>
          </cell>
          <cell r="C422" t="str">
            <v>N</v>
          </cell>
          <cell r="D422" t="str">
            <v>Shawn Camp</v>
          </cell>
          <cell r="F422">
            <v>-2.9937551355790601</v>
          </cell>
          <cell r="G422">
            <v>-5.3195005941668043</v>
          </cell>
          <cell r="H422">
            <v>-4.6487325723157582</v>
          </cell>
          <cell r="I422">
            <v>-4.8959525165296318</v>
          </cell>
          <cell r="J422">
            <v>-4.3637347025253321</v>
          </cell>
          <cell r="K422">
            <v>-3.9822462217334751</v>
          </cell>
          <cell r="L422">
            <v>-3.9822462217334751</v>
          </cell>
        </row>
        <row r="423">
          <cell r="A423">
            <v>7980</v>
          </cell>
          <cell r="B423" t="str">
            <v>Rangers</v>
          </cell>
          <cell r="C423" t="str">
            <v>A</v>
          </cell>
          <cell r="D423" t="str">
            <v>Matt West</v>
          </cell>
          <cell r="I423">
            <v>-4.9493306130339869</v>
          </cell>
          <cell r="J423">
            <v>-4.3888343138518255</v>
          </cell>
          <cell r="K423">
            <v>-4.0275838939364679</v>
          </cell>
          <cell r="L423">
            <v>-4.0275838939364679</v>
          </cell>
        </row>
        <row r="424">
          <cell r="A424">
            <v>7841</v>
          </cell>
          <cell r="B424" t="str">
            <v>Nationals</v>
          </cell>
          <cell r="C424" t="str">
            <v>N</v>
          </cell>
          <cell r="D424" t="str">
            <v>Jerry Blevins</v>
          </cell>
          <cell r="F424">
            <v>0.54195761207518334</v>
          </cell>
          <cell r="G424">
            <v>-0.52704365637396322</v>
          </cell>
          <cell r="H424">
            <v>-5.2657905983739877</v>
          </cell>
          <cell r="I424">
            <v>-6.8683747856279576</v>
          </cell>
          <cell r="J424">
            <v>-5.2111463296789085</v>
          </cell>
          <cell r="K424">
            <v>-4.0410672707638717</v>
          </cell>
          <cell r="L424">
            <v>-4.0410672707638717</v>
          </cell>
        </row>
        <row r="425">
          <cell r="A425">
            <v>9756</v>
          </cell>
          <cell r="B425" t="str">
            <v>Braves</v>
          </cell>
          <cell r="C425" t="str">
            <v>N</v>
          </cell>
          <cell r="D425" t="str">
            <v>David Hale</v>
          </cell>
          <cell r="E425">
            <v>0.5</v>
          </cell>
          <cell r="F425">
            <v>7.8469028562632754</v>
          </cell>
          <cell r="G425">
            <v>11.108758147122877</v>
          </cell>
          <cell r="H425">
            <v>2.5626560187946685</v>
          </cell>
          <cell r="I425">
            <v>2.4307765576013671</v>
          </cell>
          <cell r="J425">
            <v>-0.6864459653633983</v>
          </cell>
          <cell r="K425">
            <v>-4.0498631005216534</v>
          </cell>
          <cell r="L425">
            <v>-4.5498631005216534</v>
          </cell>
        </row>
        <row r="426">
          <cell r="A426">
            <v>5397</v>
          </cell>
          <cell r="B426" t="str">
            <v>Astros</v>
          </cell>
          <cell r="C426" t="str">
            <v>N</v>
          </cell>
          <cell r="D426" t="str">
            <v>Jorge De Leon</v>
          </cell>
          <cell r="K426">
            <v>-4.0564978734560553</v>
          </cell>
          <cell r="L426">
            <v>-4.0564978734560553</v>
          </cell>
        </row>
        <row r="427">
          <cell r="A427">
            <v>3282</v>
          </cell>
          <cell r="B427" t="str">
            <v>Rangers</v>
          </cell>
          <cell r="C427" t="str">
            <v>A</v>
          </cell>
          <cell r="D427" t="str">
            <v>Nathan Adcock</v>
          </cell>
          <cell r="I427">
            <v>-3.5389684906013401</v>
          </cell>
          <cell r="J427">
            <v>-4.4664947042015166</v>
          </cell>
          <cell r="K427">
            <v>-4.1093483143738636</v>
          </cell>
          <cell r="L427">
            <v>-4.1093483143738636</v>
          </cell>
        </row>
        <row r="428">
          <cell r="A428">
            <v>2830</v>
          </cell>
          <cell r="B428" t="str">
            <v>Pirates</v>
          </cell>
          <cell r="C428" t="str">
            <v>N</v>
          </cell>
          <cell r="D428" t="str">
            <v>Travis Snider</v>
          </cell>
          <cell r="H428">
            <v>-4.8889302446515401</v>
          </cell>
          <cell r="I428">
            <v>-5.0912222112324788</v>
          </cell>
          <cell r="J428">
            <v>-4.4939494765016539</v>
          </cell>
          <cell r="K428">
            <v>-4.1115554103076395</v>
          </cell>
          <cell r="L428">
            <v>-4.1115554103076395</v>
          </cell>
        </row>
        <row r="429">
          <cell r="A429">
            <v>1797</v>
          </cell>
          <cell r="B429" t="str">
            <v>Rangers</v>
          </cell>
          <cell r="C429" t="str">
            <v>A</v>
          </cell>
          <cell r="D429" t="str">
            <v>Neal Cotts</v>
          </cell>
          <cell r="E429">
            <v>0.83333333333333337</v>
          </cell>
          <cell r="F429">
            <v>-7.1691910641702732</v>
          </cell>
          <cell r="G429">
            <v>-1.691751012422839</v>
          </cell>
          <cell r="H429">
            <v>0.3425207326282223</v>
          </cell>
          <cell r="I429">
            <v>-1.9950425141014467</v>
          </cell>
          <cell r="J429">
            <v>-3.1381479335607598</v>
          </cell>
          <cell r="K429">
            <v>-4.1189659528483284</v>
          </cell>
          <cell r="L429">
            <v>-4.9522992861816615</v>
          </cell>
        </row>
        <row r="430">
          <cell r="A430">
            <v>5224</v>
          </cell>
          <cell r="B430" t="str">
            <v>Cubs</v>
          </cell>
          <cell r="C430" t="str">
            <v>N</v>
          </cell>
          <cell r="D430" t="str">
            <v>Blake Parker</v>
          </cell>
          <cell r="F430">
            <v>-9.0848333198320859</v>
          </cell>
          <cell r="G430">
            <v>-6.4696776257339987</v>
          </cell>
          <cell r="H430">
            <v>-5.4467747076295572</v>
          </cell>
          <cell r="I430">
            <v>-4.28433207271953</v>
          </cell>
          <cell r="J430">
            <v>-4.6098332456682387</v>
          </cell>
          <cell r="K430">
            <v>-4.1206938187662736</v>
          </cell>
          <cell r="L430">
            <v>-4.1206938187662736</v>
          </cell>
        </row>
        <row r="431">
          <cell r="A431">
            <v>8353</v>
          </cell>
          <cell r="B431" t="str">
            <v>Yankees</v>
          </cell>
          <cell r="C431" t="str">
            <v>A</v>
          </cell>
          <cell r="D431" t="str">
            <v>Dean Anna</v>
          </cell>
          <cell r="F431">
            <v>-7.0103825999203799</v>
          </cell>
          <cell r="G431">
            <v>-5.6904045279649536</v>
          </cell>
          <cell r="H431">
            <v>-4.9125641632415737</v>
          </cell>
          <cell r="I431">
            <v>-5.1102965190711229</v>
          </cell>
          <cell r="J431">
            <v>-4.5087408839125054</v>
          </cell>
          <cell r="K431">
            <v>-4.1238521252371587</v>
          </cell>
          <cell r="L431">
            <v>-4.1238521252371587</v>
          </cell>
        </row>
        <row r="432">
          <cell r="A432">
            <v>5913</v>
          </cell>
          <cell r="B432" t="str">
            <v>White Sox</v>
          </cell>
          <cell r="C432" t="str">
            <v>A</v>
          </cell>
          <cell r="D432" t="str">
            <v>Leury Garcia</v>
          </cell>
          <cell r="F432">
            <v>-7.0103825999203799</v>
          </cell>
          <cell r="G432">
            <v>-5.6904045279649536</v>
          </cell>
          <cell r="H432">
            <v>-4.9125641632415737</v>
          </cell>
          <cell r="I432">
            <v>-5.1102965190711229</v>
          </cell>
          <cell r="J432">
            <v>-4.5087408839125054</v>
          </cell>
          <cell r="K432">
            <v>-4.1238521252371587</v>
          </cell>
          <cell r="L432">
            <v>-4.1238521252371587</v>
          </cell>
        </row>
        <row r="433">
          <cell r="A433">
            <v>2061</v>
          </cell>
          <cell r="B433" t="str">
            <v>Twins</v>
          </cell>
          <cell r="C433" t="str">
            <v>A</v>
          </cell>
          <cell r="D433" t="str">
            <v>Matt Guerrier</v>
          </cell>
          <cell r="G433">
            <v>-0.24112195695721267</v>
          </cell>
          <cell r="H433">
            <v>-0.84365668192213783</v>
          </cell>
          <cell r="I433">
            <v>-4.9266903075158952</v>
          </cell>
          <cell r="J433">
            <v>-4.4497289198885621</v>
          </cell>
          <cell r="K433">
            <v>-4.1388089598228683</v>
          </cell>
          <cell r="L433">
            <v>-4.1388089598228683</v>
          </cell>
        </row>
        <row r="434">
          <cell r="A434">
            <v>11632</v>
          </cell>
          <cell r="B434" t="str">
            <v>Red Sox</v>
          </cell>
          <cell r="C434" t="str">
            <v>A</v>
          </cell>
          <cell r="D434" t="str">
            <v>Heath Hembree</v>
          </cell>
          <cell r="J434">
            <v>-4.456033846746422</v>
          </cell>
          <cell r="K434">
            <v>-4.1462384591624204</v>
          </cell>
          <cell r="L434">
            <v>-4.1462384591624204</v>
          </cell>
        </row>
        <row r="435">
          <cell r="A435">
            <v>9167</v>
          </cell>
          <cell r="B435" t="str">
            <v>Twins</v>
          </cell>
          <cell r="C435" t="str">
            <v>A</v>
          </cell>
          <cell r="D435" t="str">
            <v>Lester Oliveros</v>
          </cell>
          <cell r="K435">
            <v>-4.1703181280464374</v>
          </cell>
          <cell r="L435">
            <v>-4.1703181280464374</v>
          </cell>
        </row>
        <row r="436">
          <cell r="A436">
            <v>2063</v>
          </cell>
          <cell r="B436" t="str">
            <v>Cubs</v>
          </cell>
          <cell r="C436" t="str">
            <v>N</v>
          </cell>
          <cell r="D436" t="str">
            <v>Jose Veras</v>
          </cell>
          <cell r="E436">
            <v>10.166666666666666</v>
          </cell>
          <cell r="F436">
            <v>-21.648783291472952</v>
          </cell>
          <cell r="G436">
            <v>-12.113136958467875</v>
          </cell>
          <cell r="H436">
            <v>-11.013012151657547</v>
          </cell>
          <cell r="I436">
            <v>-10.447769773483982</v>
          </cell>
          <cell r="J436">
            <v>-5.3259838504423591</v>
          </cell>
          <cell r="K436">
            <v>-4.1721534083032585</v>
          </cell>
          <cell r="L436">
            <v>-14.338820074969924</v>
          </cell>
        </row>
        <row r="437">
          <cell r="A437">
            <v>14239</v>
          </cell>
          <cell r="B437" t="str">
            <v>Mets</v>
          </cell>
          <cell r="C437" t="str">
            <v>N</v>
          </cell>
          <cell r="D437" t="str">
            <v>Dario Alvarez</v>
          </cell>
          <cell r="K437">
            <v>-4.2121441912688793</v>
          </cell>
          <cell r="L437">
            <v>-4.2121441912688793</v>
          </cell>
        </row>
        <row r="438">
          <cell r="A438">
            <v>5213</v>
          </cell>
          <cell r="B438" t="str">
            <v>Dodgers</v>
          </cell>
          <cell r="C438" t="str">
            <v>N</v>
          </cell>
          <cell r="D438" t="str">
            <v>Chris Perez</v>
          </cell>
          <cell r="F438">
            <v>8.3687471841880381</v>
          </cell>
          <cell r="G438">
            <v>-5.2644846299921229</v>
          </cell>
          <cell r="H438">
            <v>-7.077556850143818</v>
          </cell>
          <cell r="I438">
            <v>-6.9035900592452899</v>
          </cell>
          <cell r="J438">
            <v>-7.2672512457757392</v>
          </cell>
          <cell r="K438">
            <v>-4.2280233702556504</v>
          </cell>
          <cell r="L438">
            <v>-4.2280233702556504</v>
          </cell>
        </row>
        <row r="439">
          <cell r="A439">
            <v>263</v>
          </cell>
          <cell r="B439" t="str">
            <v>Rangers</v>
          </cell>
          <cell r="C439" t="str">
            <v>A</v>
          </cell>
          <cell r="D439" t="str">
            <v>Daniel McCutchen</v>
          </cell>
          <cell r="F439">
            <v>-7.4371841071752032</v>
          </cell>
          <cell r="G439">
            <v>-5.938529202219974</v>
          </cell>
          <cell r="H439">
            <v>-5.1041829063889264</v>
          </cell>
          <cell r="I439">
            <v>-5.2759319269417864</v>
          </cell>
          <cell r="J439">
            <v>-4.6697955776653606</v>
          </cell>
          <cell r="K439">
            <v>-4.2466423629500838</v>
          </cell>
          <cell r="L439">
            <v>-4.2466423629500838</v>
          </cell>
        </row>
        <row r="440">
          <cell r="A440">
            <v>7480</v>
          </cell>
          <cell r="B440" t="str">
            <v>Red Sox</v>
          </cell>
          <cell r="C440" t="str">
            <v>A</v>
          </cell>
          <cell r="D440" t="str">
            <v>Mike Carp</v>
          </cell>
          <cell r="F440">
            <v>-7.5413251476708352</v>
          </cell>
          <cell r="G440">
            <v>-5.9785130067395569</v>
          </cell>
          <cell r="H440">
            <v>-5.1059329330080914</v>
          </cell>
          <cell r="I440">
            <v>-5.2911550818240691</v>
          </cell>
          <cell r="J440">
            <v>-4.6628854199662504</v>
          </cell>
          <cell r="K440">
            <v>-4.2498345820043486</v>
          </cell>
          <cell r="L440">
            <v>-4.2498345820043486</v>
          </cell>
        </row>
        <row r="441">
          <cell r="A441">
            <v>9489</v>
          </cell>
          <cell r="B441" t="str">
            <v>Rangers</v>
          </cell>
          <cell r="C441" t="str">
            <v>A</v>
          </cell>
          <cell r="D441" t="str">
            <v>Phil Irwin</v>
          </cell>
          <cell r="I441">
            <v>-5.3550152168567227</v>
          </cell>
          <cell r="J441">
            <v>-4.7210992517337278</v>
          </cell>
          <cell r="K441">
            <v>-4.3141814919047636</v>
          </cell>
          <cell r="L441">
            <v>-4.3141814919047636</v>
          </cell>
        </row>
        <row r="442">
          <cell r="A442">
            <v>7146</v>
          </cell>
          <cell r="B442" t="str">
            <v>Diamondbacks</v>
          </cell>
          <cell r="C442" t="str">
            <v>N</v>
          </cell>
          <cell r="D442" t="str">
            <v>Daniel Hudson</v>
          </cell>
          <cell r="K442">
            <v>-4.3397096804634234</v>
          </cell>
          <cell r="L442">
            <v>-4.3397096804634234</v>
          </cell>
        </row>
        <row r="443">
          <cell r="A443">
            <v>10332</v>
          </cell>
          <cell r="B443" t="str">
            <v>Reds</v>
          </cell>
          <cell r="C443" t="str">
            <v>N</v>
          </cell>
          <cell r="D443" t="str">
            <v>Nick Christiani</v>
          </cell>
          <cell r="F443">
            <v>-4.3305623717362449</v>
          </cell>
          <cell r="G443">
            <v>-5.8715071638936767</v>
          </cell>
          <cell r="H443">
            <v>-5.0254251213783556</v>
          </cell>
          <cell r="I443">
            <v>-5.3408438887235397</v>
          </cell>
          <cell r="J443">
            <v>-4.7324117526188543</v>
          </cell>
          <cell r="K443">
            <v>-4.3589037953344203</v>
          </cell>
          <cell r="L443">
            <v>-4.3589037953344203</v>
          </cell>
        </row>
        <row r="444">
          <cell r="A444">
            <v>4241</v>
          </cell>
          <cell r="B444" t="str">
            <v>Phillies</v>
          </cell>
          <cell r="C444" t="str">
            <v>N</v>
          </cell>
          <cell r="D444" t="str">
            <v>Brad Lincoln</v>
          </cell>
          <cell r="F444">
            <v>-7.7270448851594153</v>
          </cell>
          <cell r="G444">
            <v>-6.1915058402137291</v>
          </cell>
          <cell r="H444">
            <v>-5.306475760192594</v>
          </cell>
          <cell r="I444">
            <v>-5.4435350444956443</v>
          </cell>
          <cell r="J444">
            <v>-4.8035417572609642</v>
          </cell>
          <cell r="K444">
            <v>-4.370367359362632</v>
          </cell>
          <cell r="L444">
            <v>-4.370367359362632</v>
          </cell>
        </row>
        <row r="445">
          <cell r="A445">
            <v>9866</v>
          </cell>
          <cell r="B445" t="str">
            <v>Yankees</v>
          </cell>
          <cell r="C445" t="str">
            <v>A</v>
          </cell>
          <cell r="D445" t="str">
            <v>Chaz Roe</v>
          </cell>
          <cell r="K445">
            <v>-4.3711676053095445</v>
          </cell>
          <cell r="L445">
            <v>-4.3711676053095445</v>
          </cell>
        </row>
        <row r="446">
          <cell r="A446">
            <v>7759</v>
          </cell>
          <cell r="B446" t="str">
            <v>Angels</v>
          </cell>
          <cell r="C446" t="str">
            <v>A</v>
          </cell>
          <cell r="D446" t="str">
            <v>Yoslan Herrera</v>
          </cell>
          <cell r="F446">
            <v>-9.3186752533810218</v>
          </cell>
          <cell r="G446">
            <v>-7.1748722020518105</v>
          </cell>
          <cell r="H446">
            <v>-5.961745490521194</v>
          </cell>
          <cell r="I446">
            <v>-6.1033489642914907</v>
          </cell>
          <cell r="J446">
            <v>-5.5903807897118227</v>
          </cell>
          <cell r="K446">
            <v>-4.3998385063157777</v>
          </cell>
          <cell r="L446">
            <v>-4.3998385063157777</v>
          </cell>
        </row>
        <row r="447">
          <cell r="A447">
            <v>7410</v>
          </cell>
          <cell r="B447" t="str">
            <v>Blue Jays</v>
          </cell>
          <cell r="C447" t="str">
            <v>A</v>
          </cell>
          <cell r="D447" t="str">
            <v>J.A. Happ</v>
          </cell>
          <cell r="F447">
            <v>-5.3875679344951806</v>
          </cell>
          <cell r="G447">
            <v>-5.7322942887319277</v>
          </cell>
          <cell r="H447">
            <v>-7.0315115295409631</v>
          </cell>
          <cell r="I447">
            <v>-10.935300664589105</v>
          </cell>
          <cell r="J447">
            <v>-7.4511136307612409</v>
          </cell>
          <cell r="K447">
            <v>-4.4255069799622451</v>
          </cell>
          <cell r="L447">
            <v>-4.4255069799622451</v>
          </cell>
        </row>
        <row r="448">
          <cell r="A448">
            <v>12277</v>
          </cell>
          <cell r="B448" t="str">
            <v>Padres</v>
          </cell>
          <cell r="C448" t="str">
            <v>N</v>
          </cell>
          <cell r="D448" t="str">
            <v>Leonel Campos</v>
          </cell>
          <cell r="K448">
            <v>-4.4430272839247733</v>
          </cell>
          <cell r="L448">
            <v>-4.4430272839247733</v>
          </cell>
        </row>
        <row r="449">
          <cell r="A449">
            <v>4806</v>
          </cell>
          <cell r="B449" t="str">
            <v>Angels</v>
          </cell>
          <cell r="C449" t="str">
            <v>A</v>
          </cell>
          <cell r="D449" t="str">
            <v>Rich Hill</v>
          </cell>
          <cell r="I449">
            <v>-5.6520601836500637</v>
          </cell>
          <cell r="J449">
            <v>-4.4768837684263518</v>
          </cell>
          <cell r="K449">
            <v>-4.4768771818782467</v>
          </cell>
          <cell r="L449">
            <v>-4.4768771818782467</v>
          </cell>
        </row>
        <row r="450">
          <cell r="A450">
            <v>3462</v>
          </cell>
          <cell r="B450" t="str">
            <v>Tigers</v>
          </cell>
          <cell r="C450" t="str">
            <v>A</v>
          </cell>
          <cell r="D450" t="str">
            <v>Kevin Whelan</v>
          </cell>
          <cell r="J450">
            <v>-4.9462736379836878</v>
          </cell>
          <cell r="K450">
            <v>-4.4864450743076558</v>
          </cell>
          <cell r="L450">
            <v>-4.4864450743076558</v>
          </cell>
        </row>
        <row r="451">
          <cell r="A451">
            <v>10688</v>
          </cell>
          <cell r="B451" t="str">
            <v>Brewers</v>
          </cell>
          <cell r="C451" t="str">
            <v>N</v>
          </cell>
          <cell r="D451" t="str">
            <v>Tyler Thornburg</v>
          </cell>
          <cell r="E451">
            <v>1.3333333333333333</v>
          </cell>
          <cell r="F451">
            <v>17.771648683326188</v>
          </cell>
          <cell r="G451">
            <v>0.83000376280261112</v>
          </cell>
          <cell r="H451">
            <v>-4.5171461293442849</v>
          </cell>
          <cell r="I451">
            <v>-5.2642614638235745</v>
          </cell>
          <cell r="J451">
            <v>-4.775521164997687</v>
          </cell>
          <cell r="K451">
            <v>-4.4884776460366096</v>
          </cell>
          <cell r="L451">
            <v>-5.8218109793699426</v>
          </cell>
        </row>
        <row r="452">
          <cell r="A452">
            <v>2540</v>
          </cell>
          <cell r="B452" t="str">
            <v>White Sox</v>
          </cell>
          <cell r="C452" t="str">
            <v>A</v>
          </cell>
          <cell r="D452" t="str">
            <v>Eric Surkamp</v>
          </cell>
          <cell r="H452">
            <v>-1.7998792632302596</v>
          </cell>
          <cell r="I452">
            <v>-4.4399093526348334</v>
          </cell>
          <cell r="J452">
            <v>-6.2917550487723322</v>
          </cell>
          <cell r="K452">
            <v>-4.4959470082928874</v>
          </cell>
          <cell r="L452">
            <v>-4.4959470082928874</v>
          </cell>
        </row>
        <row r="453">
          <cell r="A453">
            <v>3599</v>
          </cell>
          <cell r="B453" t="str">
            <v>Cubs</v>
          </cell>
          <cell r="C453" t="str">
            <v>N</v>
          </cell>
          <cell r="D453" t="str">
            <v>Brian Schlitter</v>
          </cell>
          <cell r="F453">
            <v>-1.2523327620340596</v>
          </cell>
          <cell r="G453">
            <v>7.594866047086609</v>
          </cell>
          <cell r="H453">
            <v>8.2958340271752888</v>
          </cell>
          <cell r="I453">
            <v>1.1503024008649292</v>
          </cell>
          <cell r="J453">
            <v>0.26308057642585359</v>
          </cell>
          <cell r="K453">
            <v>-4.5305613543037504</v>
          </cell>
          <cell r="L453">
            <v>-4.5305613543037504</v>
          </cell>
          <cell r="O453" t="str">
            <v>Cost</v>
          </cell>
        </row>
        <row r="454">
          <cell r="A454">
            <v>9761</v>
          </cell>
          <cell r="B454" t="str">
            <v>Cardinals</v>
          </cell>
          <cell r="C454" t="str">
            <v>N</v>
          </cell>
          <cell r="D454" t="str">
            <v>Joe Kelly</v>
          </cell>
          <cell r="E454">
            <v>2.5</v>
          </cell>
          <cell r="F454">
            <v>7.6410577599204137</v>
          </cell>
          <cell r="G454">
            <v>3.6777674061322947</v>
          </cell>
          <cell r="H454">
            <v>1.9284195265349715</v>
          </cell>
          <cell r="I454">
            <v>-5.8428634235890007</v>
          </cell>
          <cell r="J454">
            <v>-5.4631261778507838</v>
          </cell>
          <cell r="K454">
            <v>-4.5568931138154509</v>
          </cell>
          <cell r="L454">
            <v>-7.0568931138154509</v>
          </cell>
        </row>
        <row r="455">
          <cell r="A455">
            <v>8404</v>
          </cell>
          <cell r="B455" t="str">
            <v>Brewers</v>
          </cell>
          <cell r="C455" t="str">
            <v>N</v>
          </cell>
          <cell r="D455" t="str">
            <v>Alfredo Figaro</v>
          </cell>
          <cell r="F455">
            <v>-0.75911028415225668</v>
          </cell>
          <cell r="G455">
            <v>-1.6397354835390934</v>
          </cell>
          <cell r="H455">
            <v>-0.20725929005368793</v>
          </cell>
          <cell r="I455">
            <v>-1.0840396761254489</v>
          </cell>
          <cell r="J455">
            <v>-3.6259467795978515</v>
          </cell>
          <cell r="K455">
            <v>-4.569792527172404</v>
          </cell>
          <cell r="L455">
            <v>-4.569792527172404</v>
          </cell>
        </row>
        <row r="456">
          <cell r="A456">
            <v>8368</v>
          </cell>
          <cell r="B456" t="str">
            <v>- - -</v>
          </cell>
          <cell r="C456">
            <v>0</v>
          </cell>
          <cell r="D456" t="str">
            <v>Troy Patton</v>
          </cell>
          <cell r="G456">
            <v>-10.509316853028229</v>
          </cell>
          <cell r="H456">
            <v>-5.3612980344455581</v>
          </cell>
          <cell r="I456">
            <v>-5.6577878389249916</v>
          </cell>
          <cell r="J456">
            <v>-5.0021323087775214</v>
          </cell>
          <cell r="K456">
            <v>-4.5939225604772869</v>
          </cell>
          <cell r="L456">
            <v>-4.5939225604772869</v>
          </cell>
        </row>
        <row r="457">
          <cell r="A457">
            <v>15467</v>
          </cell>
          <cell r="B457" t="str">
            <v>Cardinals</v>
          </cell>
          <cell r="C457" t="str">
            <v>N</v>
          </cell>
          <cell r="D457" t="str">
            <v>Marco Gonzales</v>
          </cell>
          <cell r="H457">
            <v>-5.2155011193309244</v>
          </cell>
          <cell r="I457">
            <v>-11.744810105911649</v>
          </cell>
          <cell r="J457">
            <v>-8.0056598113417419</v>
          </cell>
          <cell r="K457">
            <v>-4.5954855068315332</v>
          </cell>
          <cell r="L457">
            <v>-4.5954855068315332</v>
          </cell>
        </row>
        <row r="458">
          <cell r="A458">
            <v>8600</v>
          </cell>
          <cell r="B458" t="str">
            <v>Blue Jays</v>
          </cell>
          <cell r="C458" t="str">
            <v>A</v>
          </cell>
          <cell r="D458" t="str">
            <v>Dustin McGowan</v>
          </cell>
          <cell r="F458">
            <v>-14.533310841000528</v>
          </cell>
          <cell r="G458">
            <v>-8.8483500875621726</v>
          </cell>
          <cell r="H458">
            <v>-2.8649422288791984</v>
          </cell>
          <cell r="I458">
            <v>-3.5985898547350081</v>
          </cell>
          <cell r="J458">
            <v>-4.1274039723185103</v>
          </cell>
          <cell r="K458">
            <v>-4.6027651861846897</v>
          </cell>
          <cell r="L458">
            <v>-4.6027651861846897</v>
          </cell>
        </row>
        <row r="459">
          <cell r="A459">
            <v>13604</v>
          </cell>
          <cell r="B459" t="str">
            <v>Tigers</v>
          </cell>
          <cell r="C459" t="str">
            <v>A</v>
          </cell>
          <cell r="D459" t="str">
            <v>Chad Smith</v>
          </cell>
          <cell r="H459">
            <v>-5.075544370457326</v>
          </cell>
          <cell r="I459">
            <v>-5.7236030317512689</v>
          </cell>
          <cell r="J459">
            <v>-5.0281837179799433</v>
          </cell>
          <cell r="K459">
            <v>-4.6241001824979415</v>
          </cell>
          <cell r="L459">
            <v>-4.6241001824979415</v>
          </cell>
        </row>
        <row r="460">
          <cell r="A460">
            <v>15010</v>
          </cell>
          <cell r="B460" t="str">
            <v>Tigers</v>
          </cell>
          <cell r="C460" t="str">
            <v>A</v>
          </cell>
          <cell r="D460" t="str">
            <v>Corey Knebel</v>
          </cell>
          <cell r="G460">
            <v>-6.5801304876816511</v>
          </cell>
          <cell r="H460">
            <v>-5.358347461194974</v>
          </cell>
          <cell r="I460">
            <v>-5.789197398595185</v>
          </cell>
          <cell r="J460">
            <v>-5.0741332509863675</v>
          </cell>
          <cell r="K460">
            <v>-4.6588848391510371</v>
          </cell>
          <cell r="L460">
            <v>-4.6588848391510371</v>
          </cell>
        </row>
        <row r="461">
          <cell r="A461">
            <v>10095</v>
          </cell>
          <cell r="B461" t="str">
            <v>Angels</v>
          </cell>
          <cell r="C461" t="str">
            <v>A</v>
          </cell>
          <cell r="D461" t="str">
            <v>Dane de la Rosa</v>
          </cell>
          <cell r="F461">
            <v>-7.286454017572364</v>
          </cell>
          <cell r="G461">
            <v>-5.8788008811974199</v>
          </cell>
          <cell r="H461">
            <v>-5.796673058122912</v>
          </cell>
          <cell r="I461">
            <v>-5.8682939561570242</v>
          </cell>
          <cell r="J461">
            <v>-5.150598102553718</v>
          </cell>
          <cell r="K461">
            <v>-4.6692616722604452</v>
          </cell>
          <cell r="L461">
            <v>-4.6692616722604452</v>
          </cell>
        </row>
        <row r="462">
          <cell r="A462">
            <v>9137</v>
          </cell>
          <cell r="B462" t="str">
            <v>Phillies</v>
          </cell>
          <cell r="C462" t="str">
            <v>N</v>
          </cell>
          <cell r="D462" t="str">
            <v>Sean O'Sullivan</v>
          </cell>
          <cell r="H462">
            <v>-4.3299843963937859</v>
          </cell>
          <cell r="I462">
            <v>-4.67995222264212</v>
          </cell>
          <cell r="J462">
            <v>-5.7018980521073095</v>
          </cell>
          <cell r="K462">
            <v>-4.6932310386130602</v>
          </cell>
          <cell r="L462">
            <v>-4.6932310386130602</v>
          </cell>
        </row>
        <row r="463">
          <cell r="A463">
            <v>11240</v>
          </cell>
          <cell r="B463" t="str">
            <v>Astros</v>
          </cell>
          <cell r="C463" t="str">
            <v>N</v>
          </cell>
          <cell r="D463" t="str">
            <v>Kevin Chapman</v>
          </cell>
          <cell r="F463">
            <v>-12.92501669636164</v>
          </cell>
          <cell r="G463">
            <v>-9.8365016532642997</v>
          </cell>
          <cell r="H463">
            <v>-11.511348545265765</v>
          </cell>
          <cell r="I463">
            <v>-9.4322711879401897</v>
          </cell>
          <cell r="J463">
            <v>-7.8711080920131007</v>
          </cell>
          <cell r="K463">
            <v>-4.6936042665017306</v>
          </cell>
          <cell r="L463">
            <v>-4.6936042665017306</v>
          </cell>
        </row>
        <row r="464">
          <cell r="A464">
            <v>1345</v>
          </cell>
          <cell r="B464" t="str">
            <v>Indians</v>
          </cell>
          <cell r="C464" t="str">
            <v>A</v>
          </cell>
          <cell r="D464" t="str">
            <v>Blake Wood</v>
          </cell>
          <cell r="F464">
            <v>-8.5383841689818247</v>
          </cell>
          <cell r="G464">
            <v>-6.7809798743143181</v>
          </cell>
          <cell r="H464">
            <v>-5.7318797302783615</v>
          </cell>
          <cell r="I464">
            <v>-5.862487745407039</v>
          </cell>
          <cell r="J464">
            <v>-5.1610589600088117</v>
          </cell>
          <cell r="K464">
            <v>-4.6943264642649511</v>
          </cell>
          <cell r="L464">
            <v>-4.6943264642649511</v>
          </cell>
        </row>
        <row r="465">
          <cell r="A465">
            <v>11193</v>
          </cell>
          <cell r="B465" t="str">
            <v>Rays</v>
          </cell>
          <cell r="C465" t="str">
            <v>A</v>
          </cell>
          <cell r="D465" t="str">
            <v>Charles Riefenhauser</v>
          </cell>
          <cell r="F465">
            <v>-6.5548050969713421</v>
          </cell>
          <cell r="G465">
            <v>-5.4321602097016282</v>
          </cell>
          <cell r="H465">
            <v>-4.7303084387421732</v>
          </cell>
          <cell r="I465">
            <v>-4.9551431497287579</v>
          </cell>
          <cell r="J465">
            <v>-4.3808004106006333</v>
          </cell>
          <cell r="K465">
            <v>-4.7336085821608602</v>
          </cell>
          <cell r="L465">
            <v>-4.7336085821608602</v>
          </cell>
        </row>
        <row r="466">
          <cell r="A466">
            <v>11827</v>
          </cell>
          <cell r="B466" t="str">
            <v>Blue Jays</v>
          </cell>
          <cell r="C466" t="str">
            <v>A</v>
          </cell>
          <cell r="D466" t="str">
            <v>Steve Delabar</v>
          </cell>
          <cell r="E466">
            <v>0.66666666666666663</v>
          </cell>
          <cell r="F466">
            <v>1.5472876966896816</v>
          </cell>
          <cell r="G466">
            <v>0.22060034216525706</v>
          </cell>
          <cell r="H466">
            <v>-5.0810608391563061</v>
          </cell>
          <cell r="I466">
            <v>-5.681571141035854</v>
          </cell>
          <cell r="J466">
            <v>-5.0917182963772056</v>
          </cell>
          <cell r="K466">
            <v>-4.760049706575276</v>
          </cell>
          <cell r="L466">
            <v>-5.426716373241943</v>
          </cell>
        </row>
        <row r="467">
          <cell r="A467">
            <v>1159</v>
          </cell>
          <cell r="B467" t="str">
            <v>Tigers</v>
          </cell>
          <cell r="C467" t="str">
            <v>A</v>
          </cell>
          <cell r="D467" t="str">
            <v>Andrew Romine</v>
          </cell>
          <cell r="J467">
            <v>-5.292225531861062</v>
          </cell>
          <cell r="K467">
            <v>-4.8084756026567765</v>
          </cell>
          <cell r="L467">
            <v>-4.8084756026567765</v>
          </cell>
        </row>
        <row r="468">
          <cell r="A468">
            <v>6371</v>
          </cell>
          <cell r="B468" t="str">
            <v>Marlins</v>
          </cell>
          <cell r="C468" t="str">
            <v>N</v>
          </cell>
          <cell r="D468" t="str">
            <v>Henry Rodriguez</v>
          </cell>
          <cell r="G468">
            <v>-7.3049429446977117</v>
          </cell>
          <cell r="H468">
            <v>-6.0483259742891775</v>
          </cell>
          <cell r="I468">
            <v>-6.1368280781352516</v>
          </cell>
          <cell r="J468">
            <v>-5.3377234996456977</v>
          </cell>
          <cell r="K468">
            <v>-4.8560707352144128</v>
          </cell>
          <cell r="L468">
            <v>-4.8560707352144128</v>
          </cell>
        </row>
        <row r="469">
          <cell r="A469">
            <v>2859</v>
          </cell>
          <cell r="B469" t="str">
            <v>Nationals</v>
          </cell>
          <cell r="C469" t="str">
            <v>N</v>
          </cell>
          <cell r="D469" t="str">
            <v>Ross Detwiler</v>
          </cell>
          <cell r="E469">
            <v>0.66666666666666663</v>
          </cell>
          <cell r="F469">
            <v>-2.6427367896672846</v>
          </cell>
          <cell r="G469">
            <v>-13.313647970138856</v>
          </cell>
          <cell r="H469">
            <v>-6.1127142022703636</v>
          </cell>
          <cell r="I469">
            <v>-3.2750344891538132</v>
          </cell>
          <cell r="J469">
            <v>-5.5928512668328763</v>
          </cell>
          <cell r="K469">
            <v>-4.8567228979456836</v>
          </cell>
          <cell r="L469">
            <v>-5.5233895646123505</v>
          </cell>
        </row>
        <row r="470">
          <cell r="A470">
            <v>7416</v>
          </cell>
          <cell r="B470" t="str">
            <v>Indians</v>
          </cell>
          <cell r="C470" t="str">
            <v>A</v>
          </cell>
          <cell r="D470" t="str">
            <v>Mark Lowe</v>
          </cell>
          <cell r="G470">
            <v>-4.8807728130921451</v>
          </cell>
          <cell r="H470">
            <v>-5.9728585357883111</v>
          </cell>
          <cell r="I470">
            <v>-6.1290541577020727</v>
          </cell>
          <cell r="J470">
            <v>-5.3754928712580439</v>
          </cell>
          <cell r="K470">
            <v>-4.8802007685192956</v>
          </cell>
          <cell r="L470">
            <v>-4.8802007685192956</v>
          </cell>
        </row>
        <row r="471">
          <cell r="A471">
            <v>7411</v>
          </cell>
          <cell r="B471" t="str">
            <v>Indians</v>
          </cell>
          <cell r="C471" t="str">
            <v>A</v>
          </cell>
          <cell r="D471" t="str">
            <v>Austin Adams</v>
          </cell>
          <cell r="I471">
            <v>-6.3016514630735356</v>
          </cell>
          <cell r="J471">
            <v>-4.9930748144201429</v>
          </cell>
          <cell r="K471">
            <v>-4.949466137387124</v>
          </cell>
          <cell r="L471">
            <v>-4.949466137387124</v>
          </cell>
        </row>
        <row r="472">
          <cell r="A472">
            <v>10315</v>
          </cell>
          <cell r="B472" t="str">
            <v>Twins</v>
          </cell>
          <cell r="C472" t="str">
            <v>A</v>
          </cell>
          <cell r="D472" t="str">
            <v>Michael Tonkin</v>
          </cell>
          <cell r="F472">
            <v>1.9605791246595956</v>
          </cell>
          <cell r="G472">
            <v>-8.4757951717237869</v>
          </cell>
          <cell r="H472">
            <v>-6.9429016984024479</v>
          </cell>
          <cell r="I472">
            <v>-6.9824357858707664</v>
          </cell>
          <cell r="J472">
            <v>-6.0961610353613152</v>
          </cell>
          <cell r="K472">
            <v>-4.9646765519903289</v>
          </cell>
          <cell r="L472">
            <v>-4.9646765519903289</v>
          </cell>
        </row>
        <row r="473">
          <cell r="A473">
            <v>7725</v>
          </cell>
          <cell r="B473" t="str">
            <v>Reds</v>
          </cell>
          <cell r="C473" t="str">
            <v>N</v>
          </cell>
          <cell r="D473" t="str">
            <v>David Holmberg</v>
          </cell>
          <cell r="I473">
            <v>-8.3262296551756396</v>
          </cell>
          <cell r="J473">
            <v>-11.253570980950993</v>
          </cell>
          <cell r="K473">
            <v>-4.998115676515555</v>
          </cell>
          <cell r="L473">
            <v>-4.998115676515555</v>
          </cell>
        </row>
        <row r="474">
          <cell r="A474">
            <v>11424</v>
          </cell>
          <cell r="B474" t="str">
            <v>Red Sox</v>
          </cell>
          <cell r="C474" t="str">
            <v>A</v>
          </cell>
          <cell r="D474" t="str">
            <v>Anthony Ranaudo</v>
          </cell>
          <cell r="J474">
            <v>-3.4549505657054378</v>
          </cell>
          <cell r="K474">
            <v>-5.0009058168746607</v>
          </cell>
          <cell r="L474">
            <v>-5.0009058168746607</v>
          </cell>
        </row>
        <row r="475">
          <cell r="A475">
            <v>6653</v>
          </cell>
          <cell r="B475" t="str">
            <v>Brewers</v>
          </cell>
          <cell r="C475" t="str">
            <v>N</v>
          </cell>
          <cell r="D475" t="str">
            <v>Jim Henderson</v>
          </cell>
          <cell r="E475">
            <v>10.833333333333334</v>
          </cell>
          <cell r="F475">
            <v>2.6752578908941844</v>
          </cell>
          <cell r="G475">
            <v>-6.9335664478162151</v>
          </cell>
          <cell r="H475">
            <v>-5.9646907702010958</v>
          </cell>
          <cell r="I475">
            <v>-6.1921113689596767</v>
          </cell>
          <cell r="J475">
            <v>-5.480518146744048</v>
          </cell>
          <cell r="K475">
            <v>-5.0224489254170681</v>
          </cell>
          <cell r="L475">
            <v>-15.855782258750402</v>
          </cell>
        </row>
        <row r="476">
          <cell r="A476">
            <v>6336</v>
          </cell>
          <cell r="B476" t="str">
            <v>Rangers</v>
          </cell>
          <cell r="C476" t="str">
            <v>A</v>
          </cell>
          <cell r="D476" t="str">
            <v>Ryan Feierabend</v>
          </cell>
          <cell r="I476">
            <v>-6.3320261583176425</v>
          </cell>
          <cell r="J476">
            <v>-5.549110775454289</v>
          </cell>
          <cell r="K476">
            <v>-5.027718948843968</v>
          </cell>
          <cell r="L476">
            <v>-5.027718948843968</v>
          </cell>
        </row>
        <row r="477">
          <cell r="A477">
            <v>9651</v>
          </cell>
          <cell r="B477" t="str">
            <v>Tigers</v>
          </cell>
          <cell r="C477" t="str">
            <v>A</v>
          </cell>
          <cell r="D477" t="str">
            <v>Jose Ortega</v>
          </cell>
          <cell r="F477">
            <v>-10.072044429273376</v>
          </cell>
          <cell r="G477">
            <v>-7.7483397387571342</v>
          </cell>
          <cell r="H477">
            <v>-6.4544162459997478</v>
          </cell>
          <cell r="I477">
            <v>-6.4158764841230367</v>
          </cell>
          <cell r="J477">
            <v>-5.5904051572893509</v>
          </cell>
          <cell r="K477">
            <v>-5.057382809889603</v>
          </cell>
          <cell r="L477">
            <v>-5.057382809889603</v>
          </cell>
        </row>
        <row r="478">
          <cell r="A478">
            <v>10171</v>
          </cell>
          <cell r="B478" t="str">
            <v>Yankees</v>
          </cell>
          <cell r="C478" t="str">
            <v>A</v>
          </cell>
          <cell r="D478" t="str">
            <v>Jose Ramirez</v>
          </cell>
          <cell r="H478">
            <v>-6.2174146094304774</v>
          </cell>
          <cell r="I478">
            <v>-6.3605174102885842</v>
          </cell>
          <cell r="J478">
            <v>-5.5674528826211249</v>
          </cell>
          <cell r="K478">
            <v>-5.068272674832258</v>
          </cell>
          <cell r="L478">
            <v>-5.068272674832258</v>
          </cell>
        </row>
        <row r="479">
          <cell r="A479">
            <v>10265</v>
          </cell>
          <cell r="B479" t="str">
            <v>Royals</v>
          </cell>
          <cell r="C479" t="str">
            <v>A</v>
          </cell>
          <cell r="D479" t="str">
            <v>Justin Marks</v>
          </cell>
          <cell r="F479">
            <v>-10.257073108020158</v>
          </cell>
          <cell r="G479">
            <v>-7.8121159803672402</v>
          </cell>
          <cell r="H479">
            <v>-6.4547584445631134</v>
          </cell>
          <cell r="I479">
            <v>-6.4634357179878368</v>
          </cell>
          <cell r="J479">
            <v>-5.6211117176631351</v>
          </cell>
          <cell r="K479">
            <v>-5.0926812275177191</v>
          </cell>
          <cell r="L479">
            <v>-5.0926812275177191</v>
          </cell>
        </row>
        <row r="480">
          <cell r="A480">
            <v>5177</v>
          </cell>
          <cell r="B480" t="str">
            <v>Indians</v>
          </cell>
          <cell r="C480" t="str">
            <v>A</v>
          </cell>
          <cell r="D480" t="str">
            <v>C.C. Lee</v>
          </cell>
          <cell r="F480">
            <v>-4.0606566082417386</v>
          </cell>
          <cell r="G480">
            <v>-3.4336642392058914</v>
          </cell>
          <cell r="H480">
            <v>-3.2848932087360332</v>
          </cell>
          <cell r="I480">
            <v>-4.6940386686079432</v>
          </cell>
          <cell r="J480">
            <v>-2.5536453076572871</v>
          </cell>
          <cell r="K480">
            <v>-5.0967492047897576</v>
          </cell>
          <cell r="L480">
            <v>-5.0967492047897576</v>
          </cell>
        </row>
        <row r="481">
          <cell r="A481">
            <v>15675</v>
          </cell>
          <cell r="B481" t="str">
            <v>Phillies</v>
          </cell>
          <cell r="C481" t="str">
            <v>N</v>
          </cell>
          <cell r="D481" t="str">
            <v>Miguel Gonzalez</v>
          </cell>
          <cell r="K481">
            <v>-5.097001777178269</v>
          </cell>
          <cell r="L481">
            <v>-5.097001777178269</v>
          </cell>
        </row>
        <row r="482">
          <cell r="A482">
            <v>1953</v>
          </cell>
          <cell r="B482" t="str">
            <v>Astros</v>
          </cell>
          <cell r="C482" t="str">
            <v>N</v>
          </cell>
          <cell r="D482" t="str">
            <v>Raul Valdes</v>
          </cell>
          <cell r="F482">
            <v>-5.4960041708360485</v>
          </cell>
          <cell r="G482">
            <v>-7.6354161147276951</v>
          </cell>
          <cell r="H482">
            <v>-6.3573402148936839</v>
          </cell>
          <cell r="I482">
            <v>-6.439780875900551</v>
          </cell>
          <cell r="J482">
            <v>-5.5932326582024574</v>
          </cell>
          <cell r="K482">
            <v>-5.1073148939395665</v>
          </cell>
          <cell r="L482">
            <v>-5.1073148939395665</v>
          </cell>
        </row>
        <row r="483">
          <cell r="A483">
            <v>10504</v>
          </cell>
          <cell r="B483" t="str">
            <v>Phillies</v>
          </cell>
          <cell r="C483" t="str">
            <v>N</v>
          </cell>
          <cell r="D483" t="str">
            <v>Mario Hollands</v>
          </cell>
          <cell r="F483">
            <v>1.4706550345325704</v>
          </cell>
          <cell r="G483">
            <v>2.0851037536290007</v>
          </cell>
          <cell r="H483">
            <v>4.7621054065187858</v>
          </cell>
          <cell r="I483">
            <v>-7.5031155966789527</v>
          </cell>
          <cell r="J483">
            <v>-4.7772745089685476</v>
          </cell>
          <cell r="K483">
            <v>-5.1075217392383836</v>
          </cell>
          <cell r="L483">
            <v>-5.1075217392383836</v>
          </cell>
        </row>
        <row r="484">
          <cell r="A484">
            <v>1483</v>
          </cell>
          <cell r="B484" t="str">
            <v>Rangers</v>
          </cell>
          <cell r="C484" t="str">
            <v>A</v>
          </cell>
          <cell r="D484" t="str">
            <v>Jonathan Edwards</v>
          </cell>
          <cell r="J484">
            <v>-2.1880417025646919</v>
          </cell>
          <cell r="K484">
            <v>-5.1144192877152497</v>
          </cell>
          <cell r="L484">
            <v>-5.1144192877152497</v>
          </cell>
        </row>
        <row r="485">
          <cell r="A485">
            <v>5226</v>
          </cell>
          <cell r="B485" t="str">
            <v>Astros</v>
          </cell>
          <cell r="C485" t="str">
            <v>N</v>
          </cell>
          <cell r="D485" t="str">
            <v>Rudy Owens</v>
          </cell>
          <cell r="G485">
            <v>-7.7859879196838504</v>
          </cell>
          <cell r="H485">
            <v>-6.3985307675585945</v>
          </cell>
          <cell r="I485">
            <v>-6.4702937554869226</v>
          </cell>
          <cell r="J485">
            <v>-5.6150532033940559</v>
          </cell>
          <cell r="K485">
            <v>-5.1155309579971373</v>
          </cell>
          <cell r="L485">
            <v>-5.1155309579971373</v>
          </cell>
        </row>
        <row r="486">
          <cell r="A486">
            <v>9286</v>
          </cell>
          <cell r="B486" t="str">
            <v>Rockies</v>
          </cell>
          <cell r="C486" t="str">
            <v>N</v>
          </cell>
          <cell r="D486" t="str">
            <v>Rob Scahill</v>
          </cell>
          <cell r="H486">
            <v>-4.2605872047269218</v>
          </cell>
          <cell r="I486">
            <v>-3.7777038125828533</v>
          </cell>
          <cell r="J486">
            <v>-3.4697831928477618</v>
          </cell>
          <cell r="K486">
            <v>-5.1998739654862174</v>
          </cell>
          <cell r="L486">
            <v>-5.1998739654862174</v>
          </cell>
        </row>
        <row r="487">
          <cell r="A487">
            <v>12304</v>
          </cell>
          <cell r="B487" t="str">
            <v>White Sox</v>
          </cell>
          <cell r="C487" t="str">
            <v>A</v>
          </cell>
          <cell r="D487" t="str">
            <v>Chris Bassitt</v>
          </cell>
          <cell r="J487">
            <v>-5.2054331822413662</v>
          </cell>
          <cell r="K487">
            <v>-5.2280293687466735</v>
          </cell>
          <cell r="L487">
            <v>-5.2280293687466735</v>
          </cell>
        </row>
        <row r="488">
          <cell r="A488">
            <v>5861</v>
          </cell>
          <cell r="B488" t="str">
            <v>Cardinals</v>
          </cell>
          <cell r="C488" t="str">
            <v>N</v>
          </cell>
          <cell r="D488" t="str">
            <v>Jason Motte</v>
          </cell>
          <cell r="E488">
            <v>1.3333333333333333</v>
          </cell>
          <cell r="G488">
            <v>-1.0505710359972</v>
          </cell>
          <cell r="H488">
            <v>-4.8070503607533057</v>
          </cell>
          <cell r="I488">
            <v>-6.6225825100463558</v>
          </cell>
          <cell r="J488">
            <v>-5.8207065661491759</v>
          </cell>
          <cell r="K488">
            <v>-5.2667977256675611</v>
          </cell>
          <cell r="L488">
            <v>-6.6001310590008941</v>
          </cell>
        </row>
        <row r="489">
          <cell r="A489">
            <v>715</v>
          </cell>
          <cell r="B489" t="str">
            <v>Dodgers</v>
          </cell>
          <cell r="C489" t="str">
            <v>N</v>
          </cell>
          <cell r="D489" t="str">
            <v>Jamey Wright</v>
          </cell>
          <cell r="F489">
            <v>-4.6850608316749369</v>
          </cell>
          <cell r="G489">
            <v>2.7977532840772623</v>
          </cell>
          <cell r="H489">
            <v>5.4268631913955598</v>
          </cell>
          <cell r="I489">
            <v>-5.933760413377822E-2</v>
          </cell>
          <cell r="J489">
            <v>-1.1342655339791268</v>
          </cell>
          <cell r="K489">
            <v>-5.301244200739875</v>
          </cell>
          <cell r="L489">
            <v>-5.301244200739875</v>
          </cell>
        </row>
        <row r="490">
          <cell r="A490">
            <v>8270</v>
          </cell>
          <cell r="B490" t="str">
            <v>Royals</v>
          </cell>
          <cell r="C490" t="str">
            <v>A</v>
          </cell>
          <cell r="D490" t="str">
            <v>Casey Coleman</v>
          </cell>
          <cell r="G490">
            <v>-1.2044342157336256</v>
          </cell>
          <cell r="H490">
            <v>-1.5975864094265917</v>
          </cell>
          <cell r="I490">
            <v>-3.2952889676752695</v>
          </cell>
          <cell r="J490">
            <v>-3.0192793248256318</v>
          </cell>
          <cell r="K490">
            <v>-5.3330323415754659</v>
          </cell>
          <cell r="L490">
            <v>-5.3330323415754659</v>
          </cell>
        </row>
        <row r="491">
          <cell r="A491">
            <v>6741</v>
          </cell>
          <cell r="B491" t="str">
            <v>Yankees</v>
          </cell>
          <cell r="C491" t="str">
            <v>A</v>
          </cell>
          <cell r="D491" t="str">
            <v>Cesar Cabral</v>
          </cell>
          <cell r="F491">
            <v>-11.142196291656786</v>
          </cell>
          <cell r="G491">
            <v>-8.3952087044883807</v>
          </cell>
          <cell r="H491">
            <v>-6.8865748600462489</v>
          </cell>
          <cell r="I491">
            <v>-6.8243408205613472</v>
          </cell>
          <cell r="J491">
            <v>-5.9123811853923121</v>
          </cell>
          <cell r="K491">
            <v>-5.3447806538048095</v>
          </cell>
          <cell r="L491">
            <v>-5.3447806538048095</v>
          </cell>
        </row>
        <row r="492">
          <cell r="A492">
            <v>5057</v>
          </cell>
          <cell r="B492" t="str">
            <v>Rockies</v>
          </cell>
          <cell r="C492" t="str">
            <v>N</v>
          </cell>
          <cell r="D492" t="str">
            <v>Yohan Flande</v>
          </cell>
          <cell r="H492">
            <v>-4.9466649110635412</v>
          </cell>
          <cell r="I492">
            <v>-7.365590270121908</v>
          </cell>
          <cell r="J492">
            <v>-7.5102091556273196</v>
          </cell>
          <cell r="K492">
            <v>-5.3508238213016064</v>
          </cell>
          <cell r="L492">
            <v>-5.3508238213016064</v>
          </cell>
        </row>
        <row r="493">
          <cell r="A493">
            <v>5535</v>
          </cell>
          <cell r="B493" t="str">
            <v>Tigers</v>
          </cell>
          <cell r="C493" t="str">
            <v>A</v>
          </cell>
          <cell r="D493" t="str">
            <v>Phil Coke</v>
          </cell>
          <cell r="F493">
            <v>-11.431414008933247</v>
          </cell>
          <cell r="G493">
            <v>-12.701185542098925</v>
          </cell>
          <cell r="H493">
            <v>-6.9537196120130993</v>
          </cell>
          <cell r="I493">
            <v>-8.1116213648854298</v>
          </cell>
          <cell r="J493">
            <v>-5.3786894577056952</v>
          </cell>
          <cell r="K493">
            <v>-5.4050346946305341</v>
          </cell>
          <cell r="L493">
            <v>-5.4050346946305341</v>
          </cell>
        </row>
        <row r="494">
          <cell r="A494">
            <v>4741</v>
          </cell>
          <cell r="B494" t="str">
            <v>White Sox</v>
          </cell>
          <cell r="C494" t="str">
            <v>A</v>
          </cell>
          <cell r="D494" t="str">
            <v>Donnie Veal</v>
          </cell>
          <cell r="F494">
            <v>-11.138254843194257</v>
          </cell>
          <cell r="G494">
            <v>-8.4375258983998602</v>
          </cell>
          <cell r="H494">
            <v>-6.9037963332389136</v>
          </cell>
          <cell r="I494">
            <v>-6.9014627267378756</v>
          </cell>
          <cell r="J494">
            <v>-5.9934203278218341</v>
          </cell>
          <cell r="K494">
            <v>-5.4289370473495575</v>
          </cell>
          <cell r="L494">
            <v>-5.4289370473495575</v>
          </cell>
        </row>
        <row r="495">
          <cell r="A495">
            <v>10558</v>
          </cell>
          <cell r="B495" t="str">
            <v>White Sox</v>
          </cell>
          <cell r="C495" t="str">
            <v>A</v>
          </cell>
          <cell r="D495" t="str">
            <v>Daniel Webb</v>
          </cell>
          <cell r="F495">
            <v>1.0668233520539008</v>
          </cell>
          <cell r="G495">
            <v>3.7076376907520392</v>
          </cell>
          <cell r="H495">
            <v>-4.7683229252316073</v>
          </cell>
          <cell r="I495">
            <v>-1.3523620330101724</v>
          </cell>
          <cell r="J495">
            <v>-3.374425646926325</v>
          </cell>
          <cell r="K495">
            <v>-5.447884450751002</v>
          </cell>
          <cell r="L495">
            <v>-5.447884450751002</v>
          </cell>
        </row>
        <row r="496">
          <cell r="A496">
            <v>5876</v>
          </cell>
          <cell r="B496" t="str">
            <v>Mets</v>
          </cell>
          <cell r="C496" t="str">
            <v>N</v>
          </cell>
          <cell r="D496" t="str">
            <v>Gonzalez Germen</v>
          </cell>
          <cell r="F496">
            <v>-0.94246971816550329</v>
          </cell>
          <cell r="G496">
            <v>-0.86359789903330264</v>
          </cell>
          <cell r="H496">
            <v>-2.7023516229797941</v>
          </cell>
          <cell r="I496">
            <v>-5.9328938838442724</v>
          </cell>
          <cell r="J496">
            <v>-6.5919794144302335</v>
          </cell>
          <cell r="K496">
            <v>-5.4663394248292905</v>
          </cell>
          <cell r="L496">
            <v>-5.4663394248292905</v>
          </cell>
        </row>
        <row r="497">
          <cell r="A497">
            <v>14443</v>
          </cell>
          <cell r="B497" t="str">
            <v>Cubs</v>
          </cell>
          <cell r="C497" t="str">
            <v>N</v>
          </cell>
          <cell r="D497" t="str">
            <v>Kyuji Fujikawa</v>
          </cell>
          <cell r="J497">
            <v>-4.3741955599804259</v>
          </cell>
          <cell r="K497">
            <v>-5.4714193498910442</v>
          </cell>
          <cell r="L497">
            <v>-5.4714193498910442</v>
          </cell>
        </row>
        <row r="498">
          <cell r="A498">
            <v>9388</v>
          </cell>
          <cell r="B498" t="str">
            <v>Indians</v>
          </cell>
          <cell r="C498" t="str">
            <v>A</v>
          </cell>
          <cell r="D498" t="str">
            <v>Josh Tomlin</v>
          </cell>
          <cell r="G498">
            <v>7.4647218419631214</v>
          </cell>
          <cell r="H498">
            <v>6.967128019181243</v>
          </cell>
          <cell r="I498">
            <v>-0.50536218224338147</v>
          </cell>
          <cell r="J498">
            <v>-1.9946121596430804</v>
          </cell>
          <cell r="K498">
            <v>-5.4984913485182494</v>
          </cell>
          <cell r="L498">
            <v>-5.4984913485182494</v>
          </cell>
        </row>
        <row r="499">
          <cell r="A499">
            <v>5028</v>
          </cell>
          <cell r="B499" t="str">
            <v>Diamondbacks</v>
          </cell>
          <cell r="C499" t="str">
            <v>N</v>
          </cell>
          <cell r="D499" t="str">
            <v>Bo Schultz</v>
          </cell>
          <cell r="F499">
            <v>-2.3093383247929964</v>
          </cell>
          <cell r="G499">
            <v>-2.5888801777196506</v>
          </cell>
          <cell r="H499">
            <v>-2.6417249382730983</v>
          </cell>
          <cell r="I499">
            <v>-1.6191724558799689</v>
          </cell>
          <cell r="J499">
            <v>-6.0698043190799913</v>
          </cell>
          <cell r="K499">
            <v>-5.5079726452868423</v>
          </cell>
          <cell r="L499">
            <v>-5.5079726452868423</v>
          </cell>
        </row>
        <row r="500">
          <cell r="A500">
            <v>718</v>
          </cell>
          <cell r="B500" t="str">
            <v>Rays</v>
          </cell>
          <cell r="C500" t="str">
            <v>A</v>
          </cell>
          <cell r="D500" t="str">
            <v>Grant Balfour</v>
          </cell>
          <cell r="E500">
            <v>17.5</v>
          </cell>
          <cell r="F500">
            <v>-2.9530287407531666</v>
          </cell>
          <cell r="G500">
            <v>-3.9980312972362504</v>
          </cell>
          <cell r="H500">
            <v>-4.8570271658463504</v>
          </cell>
          <cell r="I500">
            <v>-5.4092736814866687</v>
          </cell>
          <cell r="J500">
            <v>-9.1353728542554755</v>
          </cell>
          <cell r="K500">
            <v>-5.5846241985150211</v>
          </cell>
          <cell r="L500">
            <v>-23.084624198515023</v>
          </cell>
        </row>
        <row r="501">
          <cell r="A501">
            <v>3548</v>
          </cell>
          <cell r="B501" t="str">
            <v>Blue Jays</v>
          </cell>
          <cell r="C501" t="str">
            <v>A</v>
          </cell>
          <cell r="D501" t="str">
            <v>Liam Hendriks</v>
          </cell>
          <cell r="G501">
            <v>3.5182482195059528</v>
          </cell>
          <cell r="H501">
            <v>-4.0558389761429705</v>
          </cell>
          <cell r="I501">
            <v>-4.504416997435337</v>
          </cell>
          <cell r="J501">
            <v>-1.4939646589187949</v>
          </cell>
          <cell r="K501">
            <v>-5.6113491006946541</v>
          </cell>
          <cell r="L501">
            <v>-5.6113491006946541</v>
          </cell>
        </row>
        <row r="502">
          <cell r="A502">
            <v>8532</v>
          </cell>
          <cell r="B502" t="str">
            <v>Brewers</v>
          </cell>
          <cell r="C502" t="str">
            <v>N</v>
          </cell>
          <cell r="D502" t="str">
            <v>Rob Wooten</v>
          </cell>
          <cell r="F502">
            <v>-7.1373050729567256</v>
          </cell>
          <cell r="G502">
            <v>3.3654781636468227</v>
          </cell>
          <cell r="H502">
            <v>-6.2544067983770946</v>
          </cell>
          <cell r="I502">
            <v>-4.7584614312410896</v>
          </cell>
          <cell r="J502">
            <v>-5.2810461606790753</v>
          </cell>
          <cell r="K502">
            <v>-5.6126294035201223</v>
          </cell>
          <cell r="L502">
            <v>-5.6126294035201223</v>
          </cell>
        </row>
        <row r="503">
          <cell r="A503">
            <v>3547</v>
          </cell>
          <cell r="B503" t="str">
            <v>Dodgers</v>
          </cell>
          <cell r="C503" t="str">
            <v>N</v>
          </cell>
          <cell r="D503" t="str">
            <v>Carlos Frias</v>
          </cell>
          <cell r="J503">
            <v>-3.439844973612058</v>
          </cell>
          <cell r="K503">
            <v>-5.6128984290255408</v>
          </cell>
          <cell r="L503">
            <v>-5.6128984290255408</v>
          </cell>
        </row>
        <row r="504">
          <cell r="A504">
            <v>5551</v>
          </cell>
          <cell r="B504" t="str">
            <v>Rangers</v>
          </cell>
          <cell r="C504" t="str">
            <v>A</v>
          </cell>
          <cell r="D504" t="str">
            <v>Matt Harrison</v>
          </cell>
          <cell r="E504">
            <v>2.5</v>
          </cell>
          <cell r="F504">
            <v>0.57606780898368148</v>
          </cell>
          <cell r="G504">
            <v>-8.4272740260816299</v>
          </cell>
          <cell r="H504">
            <v>-6.9039688542993973</v>
          </cell>
          <cell r="I504">
            <v>-7.06960949405787</v>
          </cell>
          <cell r="J504">
            <v>-6.2126451916279333</v>
          </cell>
          <cell r="K504">
            <v>-5.6314632579191253</v>
          </cell>
          <cell r="L504">
            <v>-8.1314632579191262</v>
          </cell>
        </row>
        <row r="505">
          <cell r="A505">
            <v>5903</v>
          </cell>
          <cell r="B505" t="str">
            <v>Astros</v>
          </cell>
          <cell r="C505" t="str">
            <v>N</v>
          </cell>
          <cell r="D505" t="str">
            <v>Darin Downs</v>
          </cell>
          <cell r="G505">
            <v>-0.34955101607166328</v>
          </cell>
          <cell r="H505">
            <v>-2.6282914353646798</v>
          </cell>
          <cell r="I505">
            <v>-5.7419977077402997</v>
          </cell>
          <cell r="J505">
            <v>-3.0861425579676247</v>
          </cell>
          <cell r="K505">
            <v>-5.6394558763050009</v>
          </cell>
          <cell r="L505">
            <v>-5.6394558763050009</v>
          </cell>
        </row>
        <row r="506">
          <cell r="A506">
            <v>11682</v>
          </cell>
          <cell r="B506" t="str">
            <v>Cardinals</v>
          </cell>
          <cell r="C506" t="str">
            <v>N</v>
          </cell>
          <cell r="D506" t="str">
            <v>Carlos Martinez</v>
          </cell>
          <cell r="E506">
            <v>6.166666666666667</v>
          </cell>
          <cell r="F506">
            <v>1.7677556487340884</v>
          </cell>
          <cell r="G506">
            <v>-6.2873712675538957</v>
          </cell>
          <cell r="H506">
            <v>-3.2088577645172776</v>
          </cell>
          <cell r="I506">
            <v>-11.156280834235179</v>
          </cell>
          <cell r="J506">
            <v>-8.7825918780640357</v>
          </cell>
          <cell r="K506">
            <v>-5.663814965726325</v>
          </cell>
          <cell r="L506">
            <v>-11.830481632392992</v>
          </cell>
        </row>
        <row r="507">
          <cell r="A507">
            <v>5164</v>
          </cell>
          <cell r="B507" t="str">
            <v>Yankees</v>
          </cell>
          <cell r="C507" t="str">
            <v>A</v>
          </cell>
          <cell r="D507" t="str">
            <v>Alfredo Aceves</v>
          </cell>
          <cell r="G507">
            <v>-3.9936363410777629</v>
          </cell>
          <cell r="H507">
            <v>-6.9529671969450826</v>
          </cell>
          <cell r="I507">
            <v>-7.0812535452817675</v>
          </cell>
          <cell r="J507">
            <v>-6.2038582477372568</v>
          </cell>
          <cell r="K507">
            <v>-5.669093790358569</v>
          </cell>
          <cell r="L507">
            <v>-5.669093790358569</v>
          </cell>
        </row>
        <row r="508">
          <cell r="A508">
            <v>11571</v>
          </cell>
          <cell r="B508" t="str">
            <v>Dodgers</v>
          </cell>
          <cell r="C508" t="str">
            <v>N</v>
          </cell>
          <cell r="D508" t="str">
            <v>Jose Dominguez</v>
          </cell>
          <cell r="F508">
            <v>-7.5806401139765427</v>
          </cell>
          <cell r="G508">
            <v>-8.9455029772205688</v>
          </cell>
          <cell r="H508">
            <v>-7.3427868061400359</v>
          </cell>
          <cell r="I508">
            <v>-7.2338892292300168</v>
          </cell>
          <cell r="J508">
            <v>-6.2712015967919807</v>
          </cell>
          <cell r="K508">
            <v>-5.6755867942277405</v>
          </cell>
          <cell r="L508">
            <v>-5.6755867942277405</v>
          </cell>
        </row>
        <row r="509">
          <cell r="A509">
            <v>5867</v>
          </cell>
          <cell r="B509" t="str">
            <v>Indians</v>
          </cell>
          <cell r="C509" t="str">
            <v>A</v>
          </cell>
          <cell r="D509" t="str">
            <v>Danny Salazar</v>
          </cell>
          <cell r="E509">
            <v>17</v>
          </cell>
          <cell r="F509">
            <v>-18.251090498209578</v>
          </cell>
          <cell r="G509">
            <v>-15.965072468124625</v>
          </cell>
          <cell r="H509">
            <v>-12.392394607593229</v>
          </cell>
          <cell r="I509">
            <v>-10.651040835802062</v>
          </cell>
          <cell r="J509">
            <v>-5.1933878376342788</v>
          </cell>
          <cell r="K509">
            <v>-5.6899328711624362</v>
          </cell>
          <cell r="L509">
            <v>-22.689932871162437</v>
          </cell>
        </row>
        <row r="510">
          <cell r="A510">
            <v>12760</v>
          </cell>
          <cell r="B510" t="str">
            <v>Mets</v>
          </cell>
          <cell r="C510" t="str">
            <v>N</v>
          </cell>
          <cell r="D510" t="str">
            <v>Rafael Montero</v>
          </cell>
          <cell r="G510">
            <v>-9.5083544940452818</v>
          </cell>
          <cell r="H510">
            <v>-7.6604717778738163</v>
          </cell>
          <cell r="I510">
            <v>-7.718559588910761</v>
          </cell>
          <cell r="J510">
            <v>-7.892327288702873</v>
          </cell>
          <cell r="K510">
            <v>-5.6971226464576272</v>
          </cell>
          <cell r="L510">
            <v>-5.6971226464576272</v>
          </cell>
        </row>
        <row r="511">
          <cell r="A511">
            <v>10058</v>
          </cell>
          <cell r="B511" t="str">
            <v>Rockies</v>
          </cell>
          <cell r="C511" t="str">
            <v>N</v>
          </cell>
          <cell r="D511" t="str">
            <v>Tyler Matzek</v>
          </cell>
          <cell r="H511">
            <v>-4.1286256756712199</v>
          </cell>
          <cell r="I511">
            <v>-6.430620280265261</v>
          </cell>
          <cell r="J511">
            <v>-10.894822955686681</v>
          </cell>
          <cell r="K511">
            <v>-5.7232771373647644</v>
          </cell>
          <cell r="L511">
            <v>-5.7232771373647644</v>
          </cell>
        </row>
        <row r="512">
          <cell r="A512">
            <v>2565</v>
          </cell>
          <cell r="B512" t="str">
            <v>Diamondbacks</v>
          </cell>
          <cell r="C512" t="str">
            <v>N</v>
          </cell>
          <cell r="D512" t="str">
            <v>Joe Paterson</v>
          </cell>
          <cell r="K512">
            <v>-5.7665997171682593</v>
          </cell>
          <cell r="L512">
            <v>-5.7665997171682593</v>
          </cell>
        </row>
        <row r="513">
          <cell r="A513">
            <v>976</v>
          </cell>
          <cell r="B513" t="str">
            <v>Marlins</v>
          </cell>
          <cell r="C513" t="str">
            <v>N</v>
          </cell>
          <cell r="D513" t="str">
            <v>Randy Wolf</v>
          </cell>
          <cell r="G513">
            <v>-3.5984198633840538</v>
          </cell>
          <cell r="H513">
            <v>-6.9003433469074853</v>
          </cell>
          <cell r="I513">
            <v>-7.2079787107016013</v>
          </cell>
          <cell r="J513">
            <v>-6.3115019996178567</v>
          </cell>
          <cell r="K513">
            <v>-5.8078317014152736</v>
          </cell>
          <cell r="L513">
            <v>-5.8078317014152736</v>
          </cell>
        </row>
        <row r="514">
          <cell r="A514">
            <v>8162</v>
          </cell>
          <cell r="B514" t="str">
            <v>Blue Jays</v>
          </cell>
          <cell r="C514" t="str">
            <v>A</v>
          </cell>
          <cell r="D514" t="str">
            <v>Neil Wagner</v>
          </cell>
          <cell r="F514">
            <v>0.41154835904861731</v>
          </cell>
          <cell r="G514">
            <v>-9.2434192792438115</v>
          </cell>
          <cell r="H514">
            <v>-7.5035618174920673</v>
          </cell>
          <cell r="I514">
            <v>-7.4406801373206921</v>
          </cell>
          <cell r="J514">
            <v>-6.434079025987498</v>
          </cell>
          <cell r="K514">
            <v>-5.836715696403866</v>
          </cell>
          <cell r="L514">
            <v>-5.836715696403866</v>
          </cell>
        </row>
        <row r="515">
          <cell r="A515">
            <v>1933</v>
          </cell>
          <cell r="B515" t="str">
            <v>White Sox</v>
          </cell>
          <cell r="C515" t="str">
            <v>A</v>
          </cell>
          <cell r="D515" t="str">
            <v>Frank Francisco</v>
          </cell>
          <cell r="G515">
            <v>-9.4213867168304262</v>
          </cell>
          <cell r="H515">
            <v>-7.6105573849149826</v>
          </cell>
          <cell r="I515">
            <v>-7.5024170252634583</v>
          </cell>
          <cell r="J515">
            <v>-6.455900039680059</v>
          </cell>
          <cell r="K515">
            <v>-5.8448438338920168</v>
          </cell>
          <cell r="L515">
            <v>-5.8448438338920168</v>
          </cell>
        </row>
        <row r="516">
          <cell r="A516">
            <v>10811</v>
          </cell>
          <cell r="B516" t="str">
            <v>Astros</v>
          </cell>
          <cell r="C516" t="str">
            <v>N</v>
          </cell>
          <cell r="D516" t="str">
            <v>Mike Foltynewicz</v>
          </cell>
          <cell r="J516">
            <v>-5.1527454392119862</v>
          </cell>
          <cell r="K516">
            <v>-5.8599022762760393</v>
          </cell>
          <cell r="L516">
            <v>-5.8599022762760393</v>
          </cell>
        </row>
        <row r="517">
          <cell r="A517">
            <v>6399</v>
          </cell>
          <cell r="B517" t="str">
            <v>Astros</v>
          </cell>
          <cell r="C517" t="str">
            <v>N</v>
          </cell>
          <cell r="D517" t="str">
            <v>Jose Cisnero</v>
          </cell>
          <cell r="F517">
            <v>-1.4962817982030079</v>
          </cell>
          <cell r="G517">
            <v>-9.451250877341705</v>
          </cell>
          <cell r="H517">
            <v>-7.6216704301820988</v>
          </cell>
          <cell r="I517">
            <v>-7.5281222186740395</v>
          </cell>
          <cell r="J517">
            <v>-6.4821041024219319</v>
          </cell>
          <cell r="K517">
            <v>-5.8670452906437021</v>
          </cell>
          <cell r="L517">
            <v>-5.8670452906437021</v>
          </cell>
        </row>
        <row r="518">
          <cell r="A518">
            <v>278</v>
          </cell>
          <cell r="B518" t="str">
            <v>Mets</v>
          </cell>
          <cell r="C518" t="str">
            <v>N</v>
          </cell>
          <cell r="D518" t="str">
            <v>Kyle Farnsworth</v>
          </cell>
          <cell r="F518">
            <v>3.0705837316471092</v>
          </cell>
          <cell r="G518">
            <v>-1.9451317371600672</v>
          </cell>
          <cell r="H518">
            <v>-6.8824944494425777</v>
          </cell>
          <cell r="I518">
            <v>-7.2769356780694441</v>
          </cell>
          <cell r="J518">
            <v>-6.3912449559183173</v>
          </cell>
          <cell r="K518">
            <v>-5.8740135964763232</v>
          </cell>
          <cell r="L518">
            <v>-5.8740135964763232</v>
          </cell>
        </row>
        <row r="519">
          <cell r="A519">
            <v>1795</v>
          </cell>
          <cell r="B519" t="str">
            <v>Diamondbacks</v>
          </cell>
          <cell r="C519" t="str">
            <v>N</v>
          </cell>
          <cell r="D519" t="str">
            <v>J.J. Putz</v>
          </cell>
          <cell r="E519">
            <v>2.6666666666666665</v>
          </cell>
          <cell r="F519">
            <v>-4.2259606677779171E-2</v>
          </cell>
          <cell r="G519">
            <v>-4.2136113860171598</v>
          </cell>
          <cell r="H519">
            <v>-7.3571334910951656</v>
          </cell>
          <cell r="I519">
            <v>-7.4344500159977667</v>
          </cell>
          <cell r="J519">
            <v>-6.4492976310426107</v>
          </cell>
          <cell r="K519">
            <v>-5.8854322016054583</v>
          </cell>
          <cell r="L519">
            <v>-8.5520988682721253</v>
          </cell>
        </row>
        <row r="520">
          <cell r="A520">
            <v>3219</v>
          </cell>
          <cell r="B520" t="str">
            <v>Orioles</v>
          </cell>
          <cell r="C520" t="str">
            <v>A</v>
          </cell>
          <cell r="D520" t="str">
            <v>Josh Stinson</v>
          </cell>
          <cell r="F520">
            <v>-15.505675709281224</v>
          </cell>
          <cell r="G520">
            <v>-11.330414607396088</v>
          </cell>
          <cell r="H520">
            <v>-7.536900953293415</v>
          </cell>
          <cell r="I520">
            <v>-7.5177957175524339</v>
          </cell>
          <cell r="J520">
            <v>-6.5126912142131159</v>
          </cell>
          <cell r="K520">
            <v>-5.9033200666589227</v>
          </cell>
          <cell r="L520">
            <v>-5.9033200666589227</v>
          </cell>
        </row>
        <row r="521">
          <cell r="A521">
            <v>886</v>
          </cell>
          <cell r="B521" t="str">
            <v>Twins</v>
          </cell>
          <cell r="C521" t="str">
            <v>A</v>
          </cell>
          <cell r="D521" t="str">
            <v>Kris Johnson</v>
          </cell>
          <cell r="G521">
            <v>-3.9429675226019114</v>
          </cell>
          <cell r="H521">
            <v>-3.6232591005050203</v>
          </cell>
          <cell r="I521">
            <v>-7.5183869145024493</v>
          </cell>
          <cell r="J521">
            <v>-6.5496089423954302</v>
          </cell>
          <cell r="K521">
            <v>-5.907792588538654</v>
          </cell>
          <cell r="L521">
            <v>-5.907792588538654</v>
          </cell>
        </row>
        <row r="522">
          <cell r="A522">
            <v>10123</v>
          </cell>
          <cell r="B522" t="str">
            <v>Twins</v>
          </cell>
          <cell r="C522" t="str">
            <v>A</v>
          </cell>
          <cell r="D522" t="str">
            <v>Kyle Gibson</v>
          </cell>
          <cell r="E522">
            <v>0.8</v>
          </cell>
          <cell r="F522">
            <v>-6.6474652698740657</v>
          </cell>
          <cell r="G522">
            <v>-3.6322200514591514</v>
          </cell>
          <cell r="H522">
            <v>6.4408608319887337</v>
          </cell>
          <cell r="I522">
            <v>2.6635523525844444</v>
          </cell>
          <cell r="J522">
            <v>-2.6234832870884066</v>
          </cell>
          <cell r="K522">
            <v>-5.9121215413588111</v>
          </cell>
          <cell r="L522">
            <v>-6.7121215413588109</v>
          </cell>
        </row>
        <row r="523">
          <cell r="A523">
            <v>11209</v>
          </cell>
          <cell r="B523" t="str">
            <v>Pirates</v>
          </cell>
          <cell r="C523" t="str">
            <v>N</v>
          </cell>
          <cell r="D523" t="str">
            <v>Casey Sadler</v>
          </cell>
          <cell r="G523">
            <v>-0.73179435356013756</v>
          </cell>
          <cell r="H523">
            <v>-4.8151770769825388</v>
          </cell>
          <cell r="I523">
            <v>-5.1304226536588668</v>
          </cell>
          <cell r="J523">
            <v>-6.06192306936825</v>
          </cell>
          <cell r="K523">
            <v>-5.9250077624355875</v>
          </cell>
          <cell r="L523">
            <v>-5.9250077624355875</v>
          </cell>
        </row>
        <row r="524">
          <cell r="A524">
            <v>6127</v>
          </cell>
          <cell r="B524" t="str">
            <v>Braves</v>
          </cell>
          <cell r="C524" t="str">
            <v>N</v>
          </cell>
          <cell r="D524" t="str">
            <v>Juan Jaime</v>
          </cell>
          <cell r="H524">
            <v>-0.98746949192694133</v>
          </cell>
          <cell r="I524">
            <v>-1.489503453965821</v>
          </cell>
          <cell r="J524">
            <v>-2.2775663134671933</v>
          </cell>
          <cell r="K524">
            <v>-5.9601292684814409</v>
          </cell>
          <cell r="L524">
            <v>-5.9601292684814409</v>
          </cell>
        </row>
        <row r="525">
          <cell r="A525">
            <v>1349</v>
          </cell>
          <cell r="B525" t="str">
            <v>Tigers</v>
          </cell>
          <cell r="C525" t="str">
            <v>A</v>
          </cell>
          <cell r="D525" t="str">
            <v>Evan Reed</v>
          </cell>
          <cell r="F525">
            <v>-4.4929807089462921</v>
          </cell>
          <cell r="G525">
            <v>-0.97778686080884325</v>
          </cell>
          <cell r="H525">
            <v>-9.0379740064519858</v>
          </cell>
          <cell r="I525">
            <v>-9.041226558526434</v>
          </cell>
          <cell r="J525">
            <v>-7.4334791369098259</v>
          </cell>
          <cell r="K525">
            <v>-5.9725092527862236</v>
          </cell>
          <cell r="L525">
            <v>-5.9725092527862236</v>
          </cell>
        </row>
        <row r="526">
          <cell r="A526">
            <v>1726</v>
          </cell>
          <cell r="B526" t="str">
            <v>Mets</v>
          </cell>
          <cell r="C526" t="str">
            <v>N</v>
          </cell>
          <cell r="D526" t="str">
            <v>Jose Valverde</v>
          </cell>
          <cell r="E526">
            <v>3.8333333333333335</v>
          </cell>
          <cell r="F526">
            <v>-2.148588367108633</v>
          </cell>
          <cell r="G526">
            <v>-8.6882566299044939</v>
          </cell>
          <cell r="H526">
            <v>-7.1889172793842251</v>
          </cell>
          <cell r="I526">
            <v>-7.4429930685507335</v>
          </cell>
          <cell r="J526">
            <v>-6.504566930897278</v>
          </cell>
          <cell r="K526">
            <v>-5.9726794657075057</v>
          </cell>
          <cell r="L526">
            <v>-9.8060127990408397</v>
          </cell>
        </row>
        <row r="527">
          <cell r="A527">
            <v>7080</v>
          </cell>
          <cell r="B527" t="str">
            <v>Mets</v>
          </cell>
          <cell r="C527" t="str">
            <v>N</v>
          </cell>
          <cell r="D527" t="str">
            <v>John Lannan</v>
          </cell>
          <cell r="F527">
            <v>-12.493937868720899</v>
          </cell>
          <cell r="G527">
            <v>-9.6222887451869603</v>
          </cell>
          <cell r="H527">
            <v>-7.8472926079339365</v>
          </cell>
          <cell r="I527">
            <v>-7.7021853826905176</v>
          </cell>
          <cell r="J527">
            <v>-6.6445646012552615</v>
          </cell>
          <cell r="K527">
            <v>-6.0152134814668647</v>
          </cell>
          <cell r="L527">
            <v>-6.0152134814668647</v>
          </cell>
        </row>
        <row r="528">
          <cell r="A528">
            <v>4138</v>
          </cell>
          <cell r="B528" t="str">
            <v>Cubs</v>
          </cell>
          <cell r="C528" t="str">
            <v>N</v>
          </cell>
          <cell r="D528" t="str">
            <v>Carlos Villanueva</v>
          </cell>
          <cell r="F528">
            <v>-36.518277446720681</v>
          </cell>
          <cell r="G528">
            <v>-25.359680393515383</v>
          </cell>
          <cell r="H528">
            <v>-13.368231829368405</v>
          </cell>
          <cell r="I528">
            <v>-12.86327967616824</v>
          </cell>
          <cell r="J528">
            <v>-7.5950638326868782</v>
          </cell>
          <cell r="K528">
            <v>-6.019324975963408</v>
          </cell>
          <cell r="L528">
            <v>-6.019324975963408</v>
          </cell>
        </row>
        <row r="529">
          <cell r="A529">
            <v>10962</v>
          </cell>
          <cell r="B529" t="str">
            <v>Astros</v>
          </cell>
          <cell r="C529" t="str">
            <v>N</v>
          </cell>
          <cell r="D529" t="str">
            <v>Jake Buchanan</v>
          </cell>
          <cell r="H529">
            <v>-6.2582694240431307</v>
          </cell>
          <cell r="I529">
            <v>-5.9280408910118592</v>
          </cell>
          <cell r="J529">
            <v>-8.5682004685502022</v>
          </cell>
          <cell r="K529">
            <v>-6.0198021776762536</v>
          </cell>
          <cell r="L529">
            <v>-6.0198021776762536</v>
          </cell>
        </row>
        <row r="530">
          <cell r="A530">
            <v>15423</v>
          </cell>
          <cell r="B530" t="str">
            <v>Marlins</v>
          </cell>
          <cell r="C530" t="str">
            <v>N</v>
          </cell>
          <cell r="D530" t="str">
            <v>Andrew Heaney</v>
          </cell>
          <cell r="E530">
            <v>0.5</v>
          </cell>
          <cell r="H530">
            <v>-3.2598157063028976</v>
          </cell>
          <cell r="I530">
            <v>-8.2978869989092736</v>
          </cell>
          <cell r="J530">
            <v>-7.1464336692939465</v>
          </cell>
          <cell r="K530">
            <v>-6.0243571111170686</v>
          </cell>
          <cell r="L530">
            <v>-6.5243571111170686</v>
          </cell>
        </row>
        <row r="531">
          <cell r="A531">
            <v>4664</v>
          </cell>
          <cell r="B531" t="str">
            <v>Reds</v>
          </cell>
          <cell r="C531" t="str">
            <v>N</v>
          </cell>
          <cell r="D531" t="str">
            <v>Sam LeCure</v>
          </cell>
          <cell r="F531">
            <v>6.1961979849682436</v>
          </cell>
          <cell r="G531">
            <v>6.4614252470638585</v>
          </cell>
          <cell r="H531">
            <v>-4.8050721016753704</v>
          </cell>
          <cell r="I531">
            <v>-3.6135226862422316</v>
          </cell>
          <cell r="J531">
            <v>-5.7856514836386737</v>
          </cell>
          <cell r="K531">
            <v>-6.02975655477751</v>
          </cell>
          <cell r="L531">
            <v>-6.02975655477751</v>
          </cell>
        </row>
        <row r="532">
          <cell r="A532">
            <v>9261</v>
          </cell>
          <cell r="B532" t="str">
            <v>Reds</v>
          </cell>
          <cell r="C532" t="str">
            <v>N</v>
          </cell>
          <cell r="D532" t="str">
            <v>Ryan Dennick</v>
          </cell>
          <cell r="K532">
            <v>-6.0399571467743263</v>
          </cell>
          <cell r="L532">
            <v>-6.0399571467743263</v>
          </cell>
        </row>
        <row r="533">
          <cell r="A533">
            <v>4696</v>
          </cell>
          <cell r="B533" t="str">
            <v>White Sox</v>
          </cell>
          <cell r="C533" t="str">
            <v>A</v>
          </cell>
          <cell r="D533" t="str">
            <v>Nate Jones</v>
          </cell>
          <cell r="E533">
            <v>10.5</v>
          </cell>
          <cell r="F533">
            <v>-3.194461508429626</v>
          </cell>
          <cell r="G533">
            <v>-9.9879784750033203</v>
          </cell>
          <cell r="H533">
            <v>-8.0581483896975605</v>
          </cell>
          <cell r="I533">
            <v>-7.8157565672798697</v>
          </cell>
          <cell r="J533">
            <v>-6.714035384088552</v>
          </cell>
          <cell r="K533">
            <v>-6.0440927666212678</v>
          </cell>
          <cell r="L533">
            <v>-16.544092766621269</v>
          </cell>
        </row>
        <row r="534">
          <cell r="A534">
            <v>8992</v>
          </cell>
          <cell r="B534" t="str">
            <v>Marlins</v>
          </cell>
          <cell r="C534" t="str">
            <v>N</v>
          </cell>
          <cell r="D534" t="str">
            <v>Arquimedes Caminero</v>
          </cell>
          <cell r="F534">
            <v>-12.531032925752667</v>
          </cell>
          <cell r="G534">
            <v>-9.7647598795091977</v>
          </cell>
          <cell r="H534">
            <v>-7.8787473771471834</v>
          </cell>
          <cell r="I534">
            <v>-7.7529545856886148</v>
          </cell>
          <cell r="J534">
            <v>-6.6626514584539906</v>
          </cell>
          <cell r="K534">
            <v>-6.0452124551344975</v>
          </cell>
          <cell r="L534">
            <v>-6.0452124551344975</v>
          </cell>
        </row>
        <row r="535">
          <cell r="A535">
            <v>13485</v>
          </cell>
          <cell r="B535" t="str">
            <v>Cardinals</v>
          </cell>
          <cell r="C535" t="str">
            <v>N</v>
          </cell>
          <cell r="D535" t="str">
            <v>Samuel Tuivailala</v>
          </cell>
          <cell r="K535">
            <v>-6.0539975610834658</v>
          </cell>
          <cell r="L535">
            <v>-6.0539975610834658</v>
          </cell>
        </row>
        <row r="536">
          <cell r="A536">
            <v>6176</v>
          </cell>
          <cell r="B536" t="str">
            <v>Rangers</v>
          </cell>
          <cell r="C536" t="str">
            <v>A</v>
          </cell>
          <cell r="D536" t="str">
            <v>Scott Baker</v>
          </cell>
          <cell r="E536">
            <v>1.4</v>
          </cell>
          <cell r="G536">
            <v>-4.7391273518569355</v>
          </cell>
          <cell r="H536">
            <v>-5.1197364184648055</v>
          </cell>
          <cell r="I536">
            <v>-10.325814780091417</v>
          </cell>
          <cell r="J536">
            <v>-5.3583916775198954</v>
          </cell>
          <cell r="K536">
            <v>-6.0910714281606442</v>
          </cell>
          <cell r="L536">
            <v>-7.4910714281606445</v>
          </cell>
        </row>
        <row r="537">
          <cell r="A537">
            <v>4878</v>
          </cell>
          <cell r="B537" t="str">
            <v>Mariners</v>
          </cell>
          <cell r="C537" t="str">
            <v>A</v>
          </cell>
          <cell r="D537" t="str">
            <v>Brandon Maurer</v>
          </cell>
          <cell r="F537">
            <v>-7.806735248380801</v>
          </cell>
          <cell r="G537">
            <v>-23.377201342378925</v>
          </cell>
          <cell r="H537">
            <v>-16.829935466541006</v>
          </cell>
          <cell r="I537">
            <v>-9.1534679524327931</v>
          </cell>
          <cell r="J537">
            <v>-7.4867129865907245</v>
          </cell>
          <cell r="K537">
            <v>-6.092013422030389</v>
          </cell>
          <cell r="L537">
            <v>-6.092013422030389</v>
          </cell>
        </row>
        <row r="538">
          <cell r="A538">
            <v>9674</v>
          </cell>
          <cell r="B538" t="str">
            <v>Yankees</v>
          </cell>
          <cell r="C538" t="str">
            <v>A</v>
          </cell>
          <cell r="D538" t="str">
            <v>Vidal Nuno</v>
          </cell>
          <cell r="E538">
            <v>0.8</v>
          </cell>
          <cell r="F538">
            <v>-13.869373308863002</v>
          </cell>
          <cell r="G538">
            <v>-13.542175862028209</v>
          </cell>
          <cell r="H538">
            <v>-12.538011313890513</v>
          </cell>
          <cell r="I538">
            <v>-11.967369303986692</v>
          </cell>
          <cell r="J538">
            <v>-2.9872594897465246</v>
          </cell>
          <cell r="K538">
            <v>-6.1030672910901664</v>
          </cell>
          <cell r="L538">
            <v>-6.9030672910901663</v>
          </cell>
        </row>
        <row r="539">
          <cell r="A539">
            <v>1938</v>
          </cell>
          <cell r="B539" t="str">
            <v>Rangers</v>
          </cell>
          <cell r="C539" t="str">
            <v>A</v>
          </cell>
          <cell r="D539" t="str">
            <v>Justin Germano</v>
          </cell>
          <cell r="G539">
            <v>-9.9963835997764647</v>
          </cell>
          <cell r="H539">
            <v>-8.0861415843398543</v>
          </cell>
          <cell r="I539">
            <v>-7.8710244337496951</v>
          </cell>
          <cell r="J539">
            <v>-6.7905726376291593</v>
          </cell>
          <cell r="K539">
            <v>-6.115152251929616</v>
          </cell>
          <cell r="L539">
            <v>-6.115152251929616</v>
          </cell>
        </row>
        <row r="540">
          <cell r="A540">
            <v>9895</v>
          </cell>
          <cell r="B540" t="str">
            <v>Cubs</v>
          </cell>
          <cell r="C540" t="str">
            <v>N</v>
          </cell>
          <cell r="D540" t="str">
            <v>Chris Rusin</v>
          </cell>
          <cell r="F540">
            <v>0.87145118041762115</v>
          </cell>
          <cell r="G540">
            <v>-0.54542180316087308</v>
          </cell>
          <cell r="H540">
            <v>-1.1403860487342581</v>
          </cell>
          <cell r="I540">
            <v>-5.90364324562705</v>
          </cell>
          <cell r="J540">
            <v>-6.8290602932687898</v>
          </cell>
          <cell r="K540">
            <v>-6.2007571651490068</v>
          </cell>
          <cell r="L540">
            <v>-6.2007571651490068</v>
          </cell>
        </row>
        <row r="541">
          <cell r="A541">
            <v>7942</v>
          </cell>
          <cell r="B541" t="str">
            <v>Rockies</v>
          </cell>
          <cell r="C541" t="str">
            <v>N</v>
          </cell>
          <cell r="D541" t="str">
            <v>Christian Friedrich</v>
          </cell>
          <cell r="H541">
            <v>-16.535024217195009</v>
          </cell>
          <cell r="I541">
            <v>-12.786603391284103</v>
          </cell>
          <cell r="J541">
            <v>-9.2701432994323394</v>
          </cell>
          <cell r="K541">
            <v>-6.2052201931535791</v>
          </cell>
          <cell r="L541">
            <v>-6.2052201931535791</v>
          </cell>
        </row>
        <row r="542">
          <cell r="A542">
            <v>6109</v>
          </cell>
          <cell r="B542" t="str">
            <v>Padres</v>
          </cell>
          <cell r="C542" t="str">
            <v>N</v>
          </cell>
          <cell r="D542" t="str">
            <v>Joe Wieland</v>
          </cell>
          <cell r="K542">
            <v>-6.2197681396171856</v>
          </cell>
          <cell r="L542">
            <v>-6.2197681396171856</v>
          </cell>
        </row>
        <row r="543">
          <cell r="A543">
            <v>10019</v>
          </cell>
          <cell r="B543" t="str">
            <v>White Sox</v>
          </cell>
          <cell r="C543" t="str">
            <v>A</v>
          </cell>
          <cell r="D543" t="str">
            <v>Taylor Thompson</v>
          </cell>
          <cell r="I543">
            <v>-5.4758711234781616</v>
          </cell>
          <cell r="J543">
            <v>-6.9299257662720537</v>
          </cell>
          <cell r="K543">
            <v>-6.2288379937672875</v>
          </cell>
          <cell r="L543">
            <v>-6.2288379937672875</v>
          </cell>
        </row>
        <row r="544">
          <cell r="A544">
            <v>12027</v>
          </cell>
          <cell r="B544" t="str">
            <v>Marlins</v>
          </cell>
          <cell r="C544" t="str">
            <v>N</v>
          </cell>
          <cell r="D544" t="str">
            <v>Brian Flynn</v>
          </cell>
          <cell r="H544">
            <v>-3.9780295765052034</v>
          </cell>
          <cell r="I544">
            <v>-4.3312633904081679</v>
          </cell>
          <cell r="J544">
            <v>-6.98122944034042</v>
          </cell>
          <cell r="K544">
            <v>-6.2963771227219665</v>
          </cell>
          <cell r="L544">
            <v>-6.2963771227219665</v>
          </cell>
        </row>
        <row r="545">
          <cell r="A545">
            <v>5722</v>
          </cell>
          <cell r="B545" t="str">
            <v>Rays</v>
          </cell>
          <cell r="C545" t="str">
            <v>A</v>
          </cell>
          <cell r="D545" t="str">
            <v>Josh Lueke</v>
          </cell>
          <cell r="F545">
            <v>-6.2874185627434827</v>
          </cell>
          <cell r="G545">
            <v>-7.7440512256865457</v>
          </cell>
          <cell r="H545">
            <v>-7.809182933281682</v>
          </cell>
          <cell r="I545">
            <v>-7.9489361194538644</v>
          </cell>
          <cell r="J545">
            <v>-6.9469001572807825</v>
          </cell>
          <cell r="K545">
            <v>-6.3437109181577069</v>
          </cell>
          <cell r="L545">
            <v>-6.3437109181577069</v>
          </cell>
        </row>
        <row r="546">
          <cell r="A546">
            <v>10080</v>
          </cell>
          <cell r="B546" t="str">
            <v>Cardinals</v>
          </cell>
          <cell r="C546" t="str">
            <v>N</v>
          </cell>
          <cell r="D546" t="str">
            <v>Keith Butler</v>
          </cell>
          <cell r="F546">
            <v>-14.427174835397084</v>
          </cell>
          <cell r="G546">
            <v>-10.625531851837941</v>
          </cell>
          <cell r="H546">
            <v>-8.532228899765073</v>
          </cell>
          <cell r="I546">
            <v>-8.2405218056335503</v>
          </cell>
          <cell r="J546">
            <v>-7.0635192923282055</v>
          </cell>
          <cell r="K546">
            <v>-6.3605391554488042</v>
          </cell>
          <cell r="L546">
            <v>-6.3605391554488042</v>
          </cell>
        </row>
        <row r="547">
          <cell r="A547">
            <v>5529</v>
          </cell>
          <cell r="B547" t="str">
            <v>White Sox</v>
          </cell>
          <cell r="C547" t="str">
            <v>A</v>
          </cell>
          <cell r="D547" t="str">
            <v>Maikel Cleto</v>
          </cell>
          <cell r="F547">
            <v>-7.0147421649245381</v>
          </cell>
          <cell r="G547">
            <v>-10.120197748967822</v>
          </cell>
          <cell r="H547">
            <v>-8.0897765547171687</v>
          </cell>
          <cell r="I547">
            <v>-8.0346725383454771</v>
          </cell>
          <cell r="J547">
            <v>-7.1947640528072796</v>
          </cell>
          <cell r="K547">
            <v>-6.3807263590316019</v>
          </cell>
          <cell r="L547">
            <v>-6.3807263590316019</v>
          </cell>
        </row>
        <row r="548">
          <cell r="A548">
            <v>6955</v>
          </cell>
          <cell r="B548" t="str">
            <v>Twins</v>
          </cell>
          <cell r="C548" t="str">
            <v>A</v>
          </cell>
          <cell r="D548" t="str">
            <v>Yohan Pino</v>
          </cell>
          <cell r="H548">
            <v>-6.4182638793910431</v>
          </cell>
          <cell r="I548">
            <v>-3.1912117076548183</v>
          </cell>
          <cell r="J548">
            <v>-6.8674168017888242</v>
          </cell>
          <cell r="K548">
            <v>-6.3951796569386428</v>
          </cell>
          <cell r="L548">
            <v>-6.3951796569386428</v>
          </cell>
        </row>
        <row r="549">
          <cell r="A549">
            <v>12020</v>
          </cell>
          <cell r="B549" t="str">
            <v>White Sox</v>
          </cell>
          <cell r="C549" t="str">
            <v>A</v>
          </cell>
          <cell r="D549" t="str">
            <v>Scott Snodgress</v>
          </cell>
          <cell r="K549">
            <v>-6.4510886818351674</v>
          </cell>
          <cell r="L549">
            <v>-6.4510886818351674</v>
          </cell>
        </row>
        <row r="550">
          <cell r="A550">
            <v>7645</v>
          </cell>
          <cell r="B550" t="str">
            <v>Yankees</v>
          </cell>
          <cell r="C550" t="str">
            <v>A</v>
          </cell>
          <cell r="D550" t="str">
            <v>Chris Leroux</v>
          </cell>
          <cell r="F550">
            <v>-3.1999841018793544</v>
          </cell>
          <cell r="G550">
            <v>-10.877704446680511</v>
          </cell>
          <cell r="H550">
            <v>-8.7019637509415571</v>
          </cell>
          <cell r="I550">
            <v>-8.4023060605478506</v>
          </cell>
          <cell r="J550">
            <v>-7.202872420971099</v>
          </cell>
          <cell r="K550">
            <v>-6.4742248972864749</v>
          </cell>
          <cell r="L550">
            <v>-6.4742248972864749</v>
          </cell>
        </row>
        <row r="551">
          <cell r="A551">
            <v>11618</v>
          </cell>
          <cell r="B551" t="str">
            <v>Giants</v>
          </cell>
          <cell r="C551" t="str">
            <v>N</v>
          </cell>
          <cell r="D551" t="str">
            <v>Mike Kickham</v>
          </cell>
          <cell r="K551">
            <v>-6.4988183271455133</v>
          </cell>
          <cell r="L551">
            <v>-6.4988183271455133</v>
          </cell>
        </row>
        <row r="552">
          <cell r="A552">
            <v>6415</v>
          </cell>
          <cell r="B552" t="str">
            <v>Pirates</v>
          </cell>
          <cell r="C552" t="str">
            <v>N</v>
          </cell>
          <cell r="D552" t="str">
            <v>Stolmy Pimentel</v>
          </cell>
          <cell r="E552">
            <v>0.66666666666666663</v>
          </cell>
          <cell r="F552">
            <v>3.0132066183545629</v>
          </cell>
          <cell r="G552">
            <v>-1.234241529692393</v>
          </cell>
          <cell r="H552">
            <v>-2.3433141881499795</v>
          </cell>
          <cell r="I552">
            <v>-4.4721633226625395</v>
          </cell>
          <cell r="J552">
            <v>-7.4160375287285039</v>
          </cell>
          <cell r="K552">
            <v>-6.53465666122763</v>
          </cell>
          <cell r="L552">
            <v>-7.201323327894297</v>
          </cell>
        </row>
        <row r="553">
          <cell r="A553">
            <v>7458</v>
          </cell>
          <cell r="B553" t="str">
            <v>Yankees</v>
          </cell>
          <cell r="C553" t="str">
            <v>A</v>
          </cell>
          <cell r="D553" t="str">
            <v>Jim Miller</v>
          </cell>
          <cell r="I553">
            <v>-8.5129070805681408</v>
          </cell>
          <cell r="J553">
            <v>-7.2723462545301478</v>
          </cell>
          <cell r="K553">
            <v>-6.5564527142780253</v>
          </cell>
          <cell r="L553">
            <v>-6.5564527142780253</v>
          </cell>
        </row>
        <row r="554">
          <cell r="A554">
            <v>8436</v>
          </cell>
          <cell r="B554" t="str">
            <v>Indians</v>
          </cell>
          <cell r="C554" t="str">
            <v>A</v>
          </cell>
          <cell r="D554" t="str">
            <v>Bryan Price</v>
          </cell>
          <cell r="K554">
            <v>-6.5687494292075446</v>
          </cell>
          <cell r="L554">
            <v>-6.5687494292075446</v>
          </cell>
        </row>
        <row r="555">
          <cell r="A555">
            <v>2743</v>
          </cell>
          <cell r="B555" t="str">
            <v>Mets</v>
          </cell>
          <cell r="C555" t="str">
            <v>N</v>
          </cell>
          <cell r="D555" t="str">
            <v>Scott Rice</v>
          </cell>
          <cell r="F555">
            <v>-6.0459529230197999</v>
          </cell>
          <cell r="G555">
            <v>-7.917168933735395</v>
          </cell>
          <cell r="H555">
            <v>-8.4599951009522218</v>
          </cell>
          <cell r="I555">
            <v>-8.4076034785575402</v>
          </cell>
          <cell r="J555">
            <v>-7.2531806354493096</v>
          </cell>
          <cell r="K555">
            <v>-6.5723131393797196</v>
          </cell>
          <cell r="L555">
            <v>-6.5723131393797196</v>
          </cell>
        </row>
        <row r="556">
          <cell r="A556">
            <v>7593</v>
          </cell>
          <cell r="B556" t="str">
            <v>Rockies</v>
          </cell>
          <cell r="C556" t="str">
            <v>N</v>
          </cell>
          <cell r="D556" t="str">
            <v>Jordan Lyles</v>
          </cell>
          <cell r="F556">
            <v>17.720775164150709</v>
          </cell>
          <cell r="G556">
            <v>6.3910202703944696</v>
          </cell>
          <cell r="H556">
            <v>2.4500686159130765</v>
          </cell>
          <cell r="I556">
            <v>0.25568642099873889</v>
          </cell>
          <cell r="J556">
            <v>-3.6139664552260236</v>
          </cell>
          <cell r="K556">
            <v>-6.5838873594752396</v>
          </cell>
          <cell r="L556">
            <v>-6.5838873594752396</v>
          </cell>
        </row>
        <row r="557">
          <cell r="A557">
            <v>7074</v>
          </cell>
          <cell r="B557" t="str">
            <v>Reds</v>
          </cell>
          <cell r="C557" t="str">
            <v>N</v>
          </cell>
          <cell r="D557" t="str">
            <v>Trevor Bell</v>
          </cell>
          <cell r="F557">
            <v>-15.631489007034149</v>
          </cell>
          <cell r="G557">
            <v>-11.350344308854002</v>
          </cell>
          <cell r="H557">
            <v>-9.0241762243145551</v>
          </cell>
          <cell r="I557">
            <v>-8.6805038721772139</v>
          </cell>
          <cell r="J557">
            <v>-7.4036654799218491</v>
          </cell>
          <cell r="K557">
            <v>-6.6626256874008822</v>
          </cell>
          <cell r="L557">
            <v>-6.6626256874008822</v>
          </cell>
        </row>
        <row r="558">
          <cell r="A558">
            <v>773</v>
          </cell>
          <cell r="B558" t="str">
            <v>White Sox</v>
          </cell>
          <cell r="C558" t="str">
            <v>A</v>
          </cell>
          <cell r="D558" t="str">
            <v>Scott Downs</v>
          </cell>
          <cell r="F558">
            <v>-10.693722527144677</v>
          </cell>
          <cell r="G558">
            <v>-11.87743407489531</v>
          </cell>
          <cell r="H558">
            <v>-9.7852171079369974</v>
          </cell>
          <cell r="I558">
            <v>-9.4843367226789663</v>
          </cell>
          <cell r="J558">
            <v>-8.5255800587894708</v>
          </cell>
          <cell r="K558">
            <v>-6.7061125960897101</v>
          </cell>
          <cell r="L558">
            <v>-6.7061125960897101</v>
          </cell>
        </row>
        <row r="559">
          <cell r="A559">
            <v>4279</v>
          </cell>
          <cell r="B559" t="str">
            <v>Reds</v>
          </cell>
          <cell r="C559" t="str">
            <v>N</v>
          </cell>
          <cell r="D559" t="str">
            <v>Manny Parra</v>
          </cell>
          <cell r="F559">
            <v>-4.612462132186617</v>
          </cell>
          <cell r="G559">
            <v>-8.4199773985988919</v>
          </cell>
          <cell r="H559">
            <v>-5.2854954350624794</v>
          </cell>
          <cell r="I559">
            <v>-4.2834551704972705</v>
          </cell>
          <cell r="J559">
            <v>-5.936036642166278</v>
          </cell>
          <cell r="K559">
            <v>-6.7246168375454927</v>
          </cell>
          <cell r="L559">
            <v>-6.7246168375454927</v>
          </cell>
          <cell r="N559">
            <v>-24.192559115201224</v>
          </cell>
          <cell r="O559">
            <v>10.017543859649122</v>
          </cell>
        </row>
        <row r="560">
          <cell r="A560">
            <v>7982</v>
          </cell>
          <cell r="B560" t="str">
            <v>Astros</v>
          </cell>
          <cell r="C560" t="str">
            <v>N</v>
          </cell>
          <cell r="D560" t="str">
            <v>Anthony Bass</v>
          </cell>
          <cell r="F560">
            <v>-0.44100991423526459</v>
          </cell>
          <cell r="G560">
            <v>-1.457787102435123</v>
          </cell>
          <cell r="H560">
            <v>-1.9146614624860383</v>
          </cell>
          <cell r="I560">
            <v>-8.503633176311304</v>
          </cell>
          <cell r="J560">
            <v>-7.3783313624948503</v>
          </cell>
          <cell r="K560">
            <v>-6.7445332176031281</v>
          </cell>
          <cell r="L560">
            <v>-6.7445332176031281</v>
          </cell>
        </row>
        <row r="561">
          <cell r="A561">
            <v>2882</v>
          </cell>
          <cell r="B561" t="str">
            <v>Braves</v>
          </cell>
          <cell r="C561" t="str">
            <v>N</v>
          </cell>
          <cell r="D561" t="str">
            <v>Luis Avilan</v>
          </cell>
          <cell r="F561">
            <v>-11.10763896795147</v>
          </cell>
          <cell r="G561">
            <v>-5.644342875916152</v>
          </cell>
          <cell r="H561">
            <v>-5.2745263449702575</v>
          </cell>
          <cell r="I561">
            <v>-8.1861697845768617</v>
          </cell>
          <cell r="J561">
            <v>-7.0646106555281376</v>
          </cell>
          <cell r="K561">
            <v>-6.7608682190904528</v>
          </cell>
          <cell r="L561">
            <v>-6.7608682190904528</v>
          </cell>
        </row>
        <row r="562">
          <cell r="A562">
            <v>11847</v>
          </cell>
          <cell r="B562" t="str">
            <v>Rockies</v>
          </cell>
          <cell r="C562" t="str">
            <v>N</v>
          </cell>
          <cell r="D562" t="str">
            <v>Christopher Martin</v>
          </cell>
          <cell r="F562">
            <v>-2.2505410603407627</v>
          </cell>
          <cell r="G562">
            <v>-3.621439500041145</v>
          </cell>
          <cell r="H562">
            <v>-8.8352040369459726</v>
          </cell>
          <cell r="I562">
            <v>-8.6928624122765612</v>
          </cell>
          <cell r="J562">
            <v>-7.4630555563349636</v>
          </cell>
          <cell r="K562">
            <v>-6.7645189814088971</v>
          </cell>
          <cell r="L562">
            <v>-6.7645189814088971</v>
          </cell>
        </row>
        <row r="563">
          <cell r="A563">
            <v>1793</v>
          </cell>
          <cell r="B563" t="str">
            <v>Marlins</v>
          </cell>
          <cell r="C563" t="str">
            <v>N</v>
          </cell>
          <cell r="D563" t="str">
            <v>Kevin Gregg</v>
          </cell>
          <cell r="H563">
            <v>-4.9752067109477052</v>
          </cell>
          <cell r="I563">
            <v>-8.7805575650935346</v>
          </cell>
          <cell r="J563">
            <v>-7.523624549076084</v>
          </cell>
          <cell r="K563">
            <v>-6.7857353150400943</v>
          </cell>
          <cell r="L563">
            <v>-6.7857353150400943</v>
          </cell>
        </row>
        <row r="564">
          <cell r="A564">
            <v>6491</v>
          </cell>
          <cell r="B564" t="str">
            <v>Royals</v>
          </cell>
          <cell r="C564" t="str">
            <v>A</v>
          </cell>
          <cell r="D564" t="str">
            <v>Donnie Joseph</v>
          </cell>
          <cell r="H564">
            <v>-9.2264690781182246</v>
          </cell>
          <cell r="I564">
            <v>-8.84810698973107</v>
          </cell>
          <cell r="J564">
            <v>-7.5374116595174527</v>
          </cell>
          <cell r="K564">
            <v>-6.7863506838134304</v>
          </cell>
          <cell r="L564">
            <v>-6.7863506838134304</v>
          </cell>
        </row>
        <row r="565">
          <cell r="A565">
            <v>5985</v>
          </cell>
          <cell r="B565" t="str">
            <v>Diamondbacks</v>
          </cell>
          <cell r="C565" t="str">
            <v>N</v>
          </cell>
          <cell r="D565" t="str">
            <v>Randall Delgado</v>
          </cell>
          <cell r="E565">
            <v>2.1666666666666665</v>
          </cell>
          <cell r="F565">
            <v>-14.742288277154607</v>
          </cell>
          <cell r="G565">
            <v>-18.851818225423475</v>
          </cell>
          <cell r="H565">
            <v>-12.897928434958065</v>
          </cell>
          <cell r="I565">
            <v>-6.9464922057357459</v>
          </cell>
          <cell r="J565">
            <v>-12.015485951713108</v>
          </cell>
          <cell r="K565">
            <v>-6.8100017278202643</v>
          </cell>
          <cell r="L565">
            <v>-8.9766683944869303</v>
          </cell>
        </row>
        <row r="566">
          <cell r="A566">
            <v>1701</v>
          </cell>
          <cell r="B566" t="str">
            <v>Red Sox</v>
          </cell>
          <cell r="C566" t="str">
            <v>A</v>
          </cell>
          <cell r="D566" t="str">
            <v>Chris Capuano</v>
          </cell>
          <cell r="E566">
            <v>0.66666666666666663</v>
          </cell>
          <cell r="F566">
            <v>16.248929021023965</v>
          </cell>
          <cell r="G566">
            <v>6.9674846530235124</v>
          </cell>
          <cell r="H566">
            <v>-6.9283058299541613</v>
          </cell>
          <cell r="I566">
            <v>-7.4019251948461768</v>
          </cell>
          <cell r="J566">
            <v>-5.8318804044911214</v>
          </cell>
          <cell r="K566">
            <v>-6.8171333617272092</v>
          </cell>
          <cell r="L566">
            <v>-7.4838000283938761</v>
          </cell>
        </row>
        <row r="567">
          <cell r="A567">
            <v>13050</v>
          </cell>
          <cell r="B567" t="str">
            <v>Marlins</v>
          </cell>
          <cell r="C567" t="str">
            <v>N</v>
          </cell>
          <cell r="D567" t="str">
            <v>Anthony DeSclafani</v>
          </cell>
          <cell r="G567">
            <v>-4.2814352332936689</v>
          </cell>
          <cell r="H567">
            <v>-10.696909954344296</v>
          </cell>
          <cell r="I567">
            <v>-10.358267083803364</v>
          </cell>
          <cell r="J567">
            <v>-7.9430420847328991</v>
          </cell>
          <cell r="K567">
            <v>-6.8274779603518887</v>
          </cell>
          <cell r="L567">
            <v>-6.8274779603518887</v>
          </cell>
        </row>
        <row r="568">
          <cell r="A568">
            <v>6984</v>
          </cell>
          <cell r="B568" t="str">
            <v>Phillies</v>
          </cell>
          <cell r="C568" t="str">
            <v>N</v>
          </cell>
          <cell r="D568" t="str">
            <v>Luis Garcia</v>
          </cell>
          <cell r="F568">
            <v>-1.2790076450032559</v>
          </cell>
          <cell r="G568">
            <v>-12.128214696187056</v>
          </cell>
          <cell r="H568">
            <v>-10.596112852151679</v>
          </cell>
          <cell r="I568">
            <v>-10.104134091698517</v>
          </cell>
          <cell r="J568">
            <v>-8.5856628007709777</v>
          </cell>
          <cell r="K568">
            <v>-6.8335170615420653</v>
          </cell>
          <cell r="L568">
            <v>-6.8335170615420653</v>
          </cell>
        </row>
        <row r="569">
          <cell r="A569">
            <v>9124</v>
          </cell>
          <cell r="B569" t="str">
            <v>White Sox</v>
          </cell>
          <cell r="C569" t="str">
            <v>A</v>
          </cell>
          <cell r="D569" t="str">
            <v>Charlie Leesman</v>
          </cell>
          <cell r="F569">
            <v>-16.211764777324582</v>
          </cell>
          <cell r="G569">
            <v>-11.734921035734372</v>
          </cell>
          <cell r="H569">
            <v>-9.2959630058325224</v>
          </cell>
          <cell r="I569">
            <v>-8.9376659922295207</v>
          </cell>
          <cell r="J569">
            <v>-7.6194025998228998</v>
          </cell>
          <cell r="K569">
            <v>-6.8553470271758394</v>
          </cell>
          <cell r="L569">
            <v>-6.8553470271758394</v>
          </cell>
        </row>
        <row r="570">
          <cell r="A570">
            <v>7608</v>
          </cell>
          <cell r="B570" t="str">
            <v>Athletics</v>
          </cell>
          <cell r="C570" t="str">
            <v>A</v>
          </cell>
          <cell r="D570" t="str">
            <v>Tommy Milone</v>
          </cell>
          <cell r="E570">
            <v>3.1666666666666665</v>
          </cell>
          <cell r="F570">
            <v>-7.1170908677167013</v>
          </cell>
          <cell r="G570">
            <v>3.8379986242217585</v>
          </cell>
          <cell r="H570">
            <v>4.3759130982438874</v>
          </cell>
          <cell r="I570">
            <v>4.368601891714909</v>
          </cell>
          <cell r="J570">
            <v>-5.9850993851554826</v>
          </cell>
          <cell r="K570">
            <v>-6.8658519758190328</v>
          </cell>
          <cell r="L570">
            <v>-10.0325186424857</v>
          </cell>
        </row>
        <row r="571">
          <cell r="A571">
            <v>9111</v>
          </cell>
          <cell r="B571" t="str">
            <v>Marlins</v>
          </cell>
          <cell r="C571" t="str">
            <v>N</v>
          </cell>
          <cell r="D571" t="str">
            <v>Brad Hand</v>
          </cell>
          <cell r="F571">
            <v>-9.8034304974410222</v>
          </cell>
          <cell r="G571">
            <v>-15.451907873872797</v>
          </cell>
          <cell r="H571">
            <v>-12.03426917698204</v>
          </cell>
          <cell r="I571">
            <v>-6.9182505482586087</v>
          </cell>
          <cell r="J571">
            <v>-10.007344607282851</v>
          </cell>
          <cell r="K571">
            <v>-6.9762106920329643</v>
          </cell>
          <cell r="L571">
            <v>-6.9762106920329643</v>
          </cell>
        </row>
        <row r="572">
          <cell r="A572">
            <v>5109</v>
          </cell>
          <cell r="B572" t="str">
            <v>Orioles</v>
          </cell>
          <cell r="C572" t="str">
            <v>A</v>
          </cell>
          <cell r="D572" t="str">
            <v>Evan Meek</v>
          </cell>
          <cell r="F572">
            <v>-9.4311310587931985</v>
          </cell>
          <cell r="G572">
            <v>-8.9770794347265337</v>
          </cell>
          <cell r="H572">
            <v>-9.55132810726999</v>
          </cell>
          <cell r="I572">
            <v>-9.3042987493304441</v>
          </cell>
          <cell r="J572">
            <v>-7.9586494886341725</v>
          </cell>
          <cell r="K572">
            <v>-6.9928668234713438</v>
          </cell>
          <cell r="L572">
            <v>-6.9928668234713438</v>
          </cell>
        </row>
        <row r="573">
          <cell r="A573">
            <v>4313</v>
          </cell>
          <cell r="B573" t="str">
            <v>Rangers</v>
          </cell>
          <cell r="C573" t="str">
            <v>A</v>
          </cell>
          <cell r="D573" t="str">
            <v>Aaron Poreda</v>
          </cell>
          <cell r="F573">
            <v>1.0028873641093763</v>
          </cell>
          <cell r="G573">
            <v>-1.6188182565727638</v>
          </cell>
          <cell r="H573">
            <v>-3.6509258747251856</v>
          </cell>
          <cell r="I573">
            <v>-8.9480659218030105</v>
          </cell>
          <cell r="J573">
            <v>-7.7699322384901066</v>
          </cell>
          <cell r="K573">
            <v>-7.0340722967288825</v>
          </cell>
          <cell r="L573">
            <v>-7.0340722967288825</v>
          </cell>
        </row>
        <row r="574">
          <cell r="A574">
            <v>10354</v>
          </cell>
          <cell r="B574" t="str">
            <v>Padres</v>
          </cell>
          <cell r="C574" t="str">
            <v>N</v>
          </cell>
          <cell r="D574" t="str">
            <v>Robbie Erlin</v>
          </cell>
          <cell r="E574">
            <v>3.3333333333333335</v>
          </cell>
          <cell r="F574">
            <v>-11.554254639305672</v>
          </cell>
          <cell r="G574">
            <v>-2.9408535514881846</v>
          </cell>
          <cell r="H574">
            <v>-2.966449602747093</v>
          </cell>
          <cell r="I574">
            <v>-4.0951622274435815</v>
          </cell>
          <cell r="J574">
            <v>-3.8605169827656374</v>
          </cell>
          <cell r="K574">
            <v>-7.0362792441272699</v>
          </cell>
          <cell r="L574">
            <v>-10.369612577460604</v>
          </cell>
        </row>
        <row r="575">
          <cell r="A575">
            <v>9037</v>
          </cell>
          <cell r="B575" t="str">
            <v>Reds</v>
          </cell>
          <cell r="C575" t="str">
            <v>N</v>
          </cell>
          <cell r="D575" t="str">
            <v>J.J. Hoover</v>
          </cell>
          <cell r="E575">
            <v>3.5</v>
          </cell>
          <cell r="F575">
            <v>-15.298320266466044</v>
          </cell>
          <cell r="G575">
            <v>-10.157011138528627</v>
          </cell>
          <cell r="H575">
            <v>-8.3266043745529696</v>
          </cell>
          <cell r="I575">
            <v>-11.20420597532315</v>
          </cell>
          <cell r="J575">
            <v>-9.3805368964518632</v>
          </cell>
          <cell r="K575">
            <v>-7.0398373718676917</v>
          </cell>
          <cell r="L575">
            <v>-10.539837371867691</v>
          </cell>
        </row>
        <row r="576">
          <cell r="A576">
            <v>6736</v>
          </cell>
          <cell r="B576" t="str">
            <v>Tigers</v>
          </cell>
          <cell r="C576" t="str">
            <v>A</v>
          </cell>
          <cell r="D576" t="str">
            <v>Luke Putkonen</v>
          </cell>
          <cell r="F576">
            <v>-17.001013687348074</v>
          </cell>
          <cell r="G576">
            <v>-12.348681963517972</v>
          </cell>
          <cell r="H576">
            <v>-9.7714504692099577</v>
          </cell>
          <cell r="I576">
            <v>-9.33009515085317</v>
          </cell>
          <cell r="J576">
            <v>-7.9312691812466607</v>
          </cell>
          <cell r="K576">
            <v>-7.1396871647894908</v>
          </cell>
          <cell r="L576">
            <v>-7.1396871647894908</v>
          </cell>
        </row>
        <row r="577">
          <cell r="A577">
            <v>4436</v>
          </cell>
          <cell r="B577" t="str">
            <v>Angels</v>
          </cell>
          <cell r="C577" t="str">
            <v>A</v>
          </cell>
          <cell r="D577" t="str">
            <v>Josh Wall</v>
          </cell>
          <cell r="F577">
            <v>-17.372959378613196</v>
          </cell>
          <cell r="G577">
            <v>-12.506410113087979</v>
          </cell>
          <cell r="H577">
            <v>-9.897172073928779</v>
          </cell>
          <cell r="I577">
            <v>-9.4127961158525348</v>
          </cell>
          <cell r="J577">
            <v>-8.0193186358211879</v>
          </cell>
          <cell r="K577">
            <v>-7.1858337776724834</v>
          </cell>
          <cell r="L577">
            <v>-7.1858337776724834</v>
          </cell>
        </row>
        <row r="578">
          <cell r="A578">
            <v>12515</v>
          </cell>
          <cell r="B578" t="str">
            <v>Nationals</v>
          </cell>
          <cell r="C578" t="str">
            <v>N</v>
          </cell>
          <cell r="D578" t="str">
            <v>Taylor Hill</v>
          </cell>
          <cell r="H578">
            <v>-3.7739866960823707</v>
          </cell>
          <cell r="I578">
            <v>-4.148437117972029</v>
          </cell>
          <cell r="J578">
            <v>-3.7549917043251022</v>
          </cell>
          <cell r="K578">
            <v>-7.1983153697755791</v>
          </cell>
          <cell r="L578">
            <v>-7.1983153697755791</v>
          </cell>
        </row>
        <row r="579">
          <cell r="A579">
            <v>12703</v>
          </cell>
          <cell r="B579" t="str">
            <v>Indians</v>
          </cell>
          <cell r="C579" t="str">
            <v>A</v>
          </cell>
          <cell r="D579" t="str">
            <v>Trevor Bauer</v>
          </cell>
          <cell r="E579">
            <v>1.3333333333333333</v>
          </cell>
          <cell r="F579">
            <v>1.2849832950780378</v>
          </cell>
          <cell r="G579">
            <v>-1.4761357088306568</v>
          </cell>
          <cell r="H579">
            <v>-6.7462770422405471</v>
          </cell>
          <cell r="I579">
            <v>-7.7062301623092244</v>
          </cell>
          <cell r="J579">
            <v>-6.0427993431000964</v>
          </cell>
          <cell r="K579">
            <v>-7.2491602336740257</v>
          </cell>
          <cell r="L579">
            <v>-8.5824935670073597</v>
          </cell>
        </row>
        <row r="580">
          <cell r="A580">
            <v>10620</v>
          </cell>
          <cell r="B580" t="str">
            <v>Padres</v>
          </cell>
          <cell r="C580" t="str">
            <v>N</v>
          </cell>
          <cell r="D580" t="str">
            <v>Donn Roach</v>
          </cell>
          <cell r="F580">
            <v>-0.82709435189556479</v>
          </cell>
          <cell r="G580">
            <v>-7.4882467417084069</v>
          </cell>
          <cell r="H580">
            <v>-9.3224160012618036</v>
          </cell>
          <cell r="I580">
            <v>-9.3028810153581745</v>
          </cell>
          <cell r="J580">
            <v>-8.073863641205822</v>
          </cell>
          <cell r="K580">
            <v>-7.2948534843958681</v>
          </cell>
          <cell r="L580">
            <v>-7.2948534843958681</v>
          </cell>
        </row>
        <row r="581">
          <cell r="A581">
            <v>4371</v>
          </cell>
          <cell r="B581" t="str">
            <v>Rays</v>
          </cell>
          <cell r="C581" t="str">
            <v>A</v>
          </cell>
          <cell r="D581" t="str">
            <v>Jeremy Hellickson</v>
          </cell>
          <cell r="E581">
            <v>2</v>
          </cell>
          <cell r="I581">
            <v>-2.6570044023495623</v>
          </cell>
          <cell r="J581">
            <v>0.45890272036896013</v>
          </cell>
          <cell r="K581">
            <v>-7.2979338726348812</v>
          </cell>
          <cell r="L581">
            <v>-9.2979338726348821</v>
          </cell>
        </row>
        <row r="582">
          <cell r="A582">
            <v>6605</v>
          </cell>
          <cell r="B582" t="str">
            <v>Tigers</v>
          </cell>
          <cell r="C582" t="str">
            <v>A</v>
          </cell>
          <cell r="D582" t="str">
            <v>Patrick McCoy</v>
          </cell>
          <cell r="H582">
            <v>-3.489679041241486</v>
          </cell>
          <cell r="I582">
            <v>-3.7903117480140915</v>
          </cell>
          <cell r="J582">
            <v>-8.0510026836041693</v>
          </cell>
          <cell r="K582">
            <v>-7.3391888512196886</v>
          </cell>
          <cell r="L582">
            <v>-7.3391888512196886</v>
          </cell>
        </row>
        <row r="583">
          <cell r="A583">
            <v>4604</v>
          </cell>
          <cell r="B583" t="str">
            <v>White Sox</v>
          </cell>
          <cell r="C583" t="str">
            <v>A</v>
          </cell>
          <cell r="D583" t="str">
            <v>Matt Lindstrom</v>
          </cell>
          <cell r="E583">
            <v>5.333333333333333</v>
          </cell>
          <cell r="F583">
            <v>0.89723115963272582</v>
          </cell>
          <cell r="G583">
            <v>1.3465167830072486</v>
          </cell>
          <cell r="H583">
            <v>-6.9312336113790424E-2</v>
          </cell>
          <cell r="I583">
            <v>-1.4035538190649575</v>
          </cell>
          <cell r="J583">
            <v>-4.1671763748992001</v>
          </cell>
          <cell r="K583">
            <v>-7.3418431629370806</v>
          </cell>
          <cell r="L583">
            <v>-12.675176496270414</v>
          </cell>
        </row>
        <row r="584">
          <cell r="A584">
            <v>3273</v>
          </cell>
          <cell r="B584" t="str">
            <v>Phillies</v>
          </cell>
          <cell r="C584" t="str">
            <v>N</v>
          </cell>
          <cell r="D584" t="str">
            <v>Roberto Hernandez</v>
          </cell>
          <cell r="E584">
            <v>0.6</v>
          </cell>
          <cell r="F584">
            <v>-13.613670725821335</v>
          </cell>
          <cell r="G584">
            <v>-8.0111879164911297</v>
          </cell>
          <cell r="H584">
            <v>-8.3803305323880366</v>
          </cell>
          <cell r="I584">
            <v>-7.1268675234930186</v>
          </cell>
          <cell r="J584">
            <v>-1.6418919272502259</v>
          </cell>
          <cell r="K584">
            <v>-7.4099985309479495</v>
          </cell>
          <cell r="L584">
            <v>-8.00999853094795</v>
          </cell>
        </row>
        <row r="585">
          <cell r="A585">
            <v>404</v>
          </cell>
          <cell r="B585" t="str">
            <v>Yankees</v>
          </cell>
          <cell r="C585" t="str">
            <v>A</v>
          </cell>
          <cell r="D585" t="str">
            <v>CC Sabathia</v>
          </cell>
          <cell r="E585">
            <v>13.666666666666666</v>
          </cell>
          <cell r="F585">
            <v>-2.6783722873263112</v>
          </cell>
          <cell r="G585">
            <v>-11.105990621983564</v>
          </cell>
          <cell r="H585">
            <v>-8.9758595447370215</v>
          </cell>
          <cell r="I585">
            <v>-9.2685920360372442</v>
          </cell>
          <cell r="J585">
            <v>-8.1095061704997438</v>
          </cell>
          <cell r="K585">
            <v>-7.4493976270813826</v>
          </cell>
          <cell r="L585">
            <v>-21.11606429374805</v>
          </cell>
        </row>
        <row r="586">
          <cell r="A586">
            <v>7106</v>
          </cell>
          <cell r="B586" t="str">
            <v>Phillies</v>
          </cell>
          <cell r="C586" t="str">
            <v>N</v>
          </cell>
          <cell r="D586" t="str">
            <v>Jonathan Pettibone</v>
          </cell>
          <cell r="F586">
            <v>-17.884973842539132</v>
          </cell>
          <cell r="G586">
            <v>-12.891296426527044</v>
          </cell>
          <cell r="H586">
            <v>-10.150025536726462</v>
          </cell>
          <cell r="I586">
            <v>-9.7346367198146631</v>
          </cell>
          <cell r="J586">
            <v>-8.3127161460719314</v>
          </cell>
          <cell r="K586">
            <v>-7.4603195378848364</v>
          </cell>
          <cell r="L586">
            <v>-7.4603195378848364</v>
          </cell>
        </row>
        <row r="587">
          <cell r="A587">
            <v>7183</v>
          </cell>
          <cell r="B587" t="str">
            <v>Phillies</v>
          </cell>
          <cell r="C587" t="str">
            <v>N</v>
          </cell>
          <cell r="D587" t="str">
            <v>B.J. Rosenberg</v>
          </cell>
          <cell r="F587">
            <v>-11.997328156698575</v>
          </cell>
          <cell r="G587">
            <v>-9.1787090003735674</v>
          </cell>
          <cell r="H587">
            <v>-9.3505164412309245</v>
          </cell>
          <cell r="I587">
            <v>-9.7322514255033141</v>
          </cell>
          <cell r="J587">
            <v>-8.3472093620331016</v>
          </cell>
          <cell r="K587">
            <v>-7.5005885156719927</v>
          </cell>
          <cell r="L587">
            <v>-7.5005885156719927</v>
          </cell>
        </row>
        <row r="588">
          <cell r="A588">
            <v>10466</v>
          </cell>
          <cell r="B588" t="str">
            <v>Nationals</v>
          </cell>
          <cell r="C588" t="str">
            <v>N</v>
          </cell>
          <cell r="D588" t="str">
            <v>Taylor Jordan</v>
          </cell>
          <cell r="E588">
            <v>1.3333333333333333</v>
          </cell>
          <cell r="F588">
            <v>-17.21134302790221</v>
          </cell>
          <cell r="G588">
            <v>-12.607543220697718</v>
          </cell>
          <cell r="H588">
            <v>-9.8736754977819743</v>
          </cell>
          <cell r="I588">
            <v>-9.715698355791023</v>
          </cell>
          <cell r="J588">
            <v>-8.334037939190365</v>
          </cell>
          <cell r="K588">
            <v>-7.5429171092235388</v>
          </cell>
          <cell r="L588">
            <v>-8.8762504425568718</v>
          </cell>
        </row>
        <row r="589">
          <cell r="A589">
            <v>13453</v>
          </cell>
          <cell r="B589" t="str">
            <v>Rockies</v>
          </cell>
          <cell r="C589" t="str">
            <v>N</v>
          </cell>
          <cell r="D589" t="str">
            <v>Eddie Butler</v>
          </cell>
          <cell r="H589">
            <v>-8.3031442726964073</v>
          </cell>
          <cell r="I589">
            <v>-8.0709573043412846</v>
          </cell>
          <cell r="J589">
            <v>-6.9595085810937558</v>
          </cell>
          <cell r="K589">
            <v>-7.5595281449930543</v>
          </cell>
          <cell r="L589">
            <v>-7.5595281449930543</v>
          </cell>
        </row>
        <row r="590">
          <cell r="A590">
            <v>12165</v>
          </cell>
          <cell r="B590" t="str">
            <v>Diamondbacks</v>
          </cell>
          <cell r="C590" t="str">
            <v>N</v>
          </cell>
          <cell r="D590" t="str">
            <v>Matthew Stites</v>
          </cell>
          <cell r="H590">
            <v>-2.3055837635213816</v>
          </cell>
          <cell r="I590">
            <v>-7.2357530789114959</v>
          </cell>
          <cell r="J590">
            <v>-5.2656941962212152</v>
          </cell>
          <cell r="K590">
            <v>-7.6069351353225079</v>
          </cell>
          <cell r="L590">
            <v>-7.6069351353225079</v>
          </cell>
        </row>
        <row r="591">
          <cell r="A591">
            <v>11716</v>
          </cell>
          <cell r="B591" t="str">
            <v>Rangers</v>
          </cell>
          <cell r="C591" t="str">
            <v>A</v>
          </cell>
          <cell r="D591" t="str">
            <v>Nick Tepesch</v>
          </cell>
          <cell r="G591">
            <v>-3.2364941058486023</v>
          </cell>
          <cell r="H591">
            <v>-1.1361249359365262</v>
          </cell>
          <cell r="I591">
            <v>-8.77710171509211</v>
          </cell>
          <cell r="J591">
            <v>-6.9937224625386634</v>
          </cell>
          <cell r="K591">
            <v>-7.6078552527246828</v>
          </cell>
          <cell r="L591">
            <v>-7.6078552527246828</v>
          </cell>
        </row>
        <row r="592">
          <cell r="A592">
            <v>1837</v>
          </cell>
          <cell r="B592" t="str">
            <v>Rockies</v>
          </cell>
          <cell r="C592" t="str">
            <v>N</v>
          </cell>
          <cell r="D592" t="str">
            <v>Matt Belisle</v>
          </cell>
          <cell r="F592">
            <v>-7.8671136578202328</v>
          </cell>
          <cell r="G592">
            <v>-1.3458626337014623</v>
          </cell>
          <cell r="H592">
            <v>-2.3988079029109564</v>
          </cell>
          <cell r="I592">
            <v>-9.7636557040917804</v>
          </cell>
          <cell r="J592">
            <v>-8.0903967342748402</v>
          </cell>
          <cell r="K592">
            <v>-7.6577178463492253</v>
          </cell>
          <cell r="L592">
            <v>-7.6577178463492253</v>
          </cell>
        </row>
        <row r="593">
          <cell r="A593">
            <v>14814</v>
          </cell>
          <cell r="B593" t="str">
            <v>Tigers</v>
          </cell>
          <cell r="C593" t="str">
            <v>A</v>
          </cell>
          <cell r="D593" t="str">
            <v>Buck Farmer</v>
          </cell>
          <cell r="J593">
            <v>-8.9982947007521066</v>
          </cell>
          <cell r="K593">
            <v>-7.6700791399744634</v>
          </cell>
          <cell r="L593">
            <v>-7.6700791399744634</v>
          </cell>
        </row>
        <row r="594">
          <cell r="A594">
            <v>3993</v>
          </cell>
          <cell r="B594" t="str">
            <v>Red Sox</v>
          </cell>
          <cell r="C594" t="str">
            <v>A</v>
          </cell>
          <cell r="D594" t="str">
            <v>Allen Webster</v>
          </cell>
          <cell r="I594">
            <v>-3.3214208448713358</v>
          </cell>
          <cell r="J594">
            <v>-11.232035790725327</v>
          </cell>
          <cell r="K594">
            <v>-7.6993936741232467</v>
          </cell>
          <cell r="L594">
            <v>-7.6993936741232467</v>
          </cell>
        </row>
        <row r="595">
          <cell r="A595">
            <v>8037</v>
          </cell>
          <cell r="B595" t="str">
            <v>Astros</v>
          </cell>
          <cell r="C595" t="str">
            <v>N</v>
          </cell>
          <cell r="D595" t="str">
            <v>Paul Clemens</v>
          </cell>
          <cell r="F595">
            <v>-4.3017863760420312</v>
          </cell>
          <cell r="G595">
            <v>-5.1536746841418699</v>
          </cell>
          <cell r="H595">
            <v>-10.808210084518345</v>
          </cell>
          <cell r="I595">
            <v>-10.494731484453977</v>
          </cell>
          <cell r="J595">
            <v>-8.6400988143303934</v>
          </cell>
          <cell r="K595">
            <v>-7.8073132504401483</v>
          </cell>
          <cell r="L595">
            <v>-7.8073132504401483</v>
          </cell>
        </row>
        <row r="596">
          <cell r="A596">
            <v>12321</v>
          </cell>
          <cell r="B596" t="str">
            <v>Braves</v>
          </cell>
          <cell r="C596" t="str">
            <v>N</v>
          </cell>
          <cell r="D596" t="str">
            <v>Gus Schlosser</v>
          </cell>
          <cell r="F596">
            <v>-0.41876700663235583</v>
          </cell>
          <cell r="G596">
            <v>-1.5562124912250439</v>
          </cell>
          <cell r="H596">
            <v>-1.4619523060720749</v>
          </cell>
          <cell r="I596">
            <v>-2.2355117726393137</v>
          </cell>
          <cell r="J596">
            <v>-2.1868178025667144</v>
          </cell>
          <cell r="K596">
            <v>-7.8762592293816889</v>
          </cell>
          <cell r="L596">
            <v>-7.8762592293816889</v>
          </cell>
        </row>
        <row r="597">
          <cell r="A597">
            <v>4227</v>
          </cell>
          <cell r="B597" t="str">
            <v>Rockies</v>
          </cell>
          <cell r="C597" t="str">
            <v>N</v>
          </cell>
          <cell r="D597" t="str">
            <v>Wilton Lopez</v>
          </cell>
          <cell r="F597">
            <v>-19.641430849480166</v>
          </cell>
          <cell r="G597">
            <v>-13.992901590008037</v>
          </cell>
          <cell r="H597">
            <v>-10.980758166502181</v>
          </cell>
          <cell r="I597">
            <v>-10.40306882845733</v>
          </cell>
          <cell r="J597">
            <v>-8.8701554702037928</v>
          </cell>
          <cell r="K597">
            <v>-7.9191807182560243</v>
          </cell>
          <cell r="L597">
            <v>-7.9191807182560243</v>
          </cell>
        </row>
        <row r="598">
          <cell r="A598">
            <v>10066</v>
          </cell>
          <cell r="B598" t="str">
            <v>Tigers</v>
          </cell>
          <cell r="C598" t="str">
            <v>A</v>
          </cell>
          <cell r="D598" t="str">
            <v>Ian Krol</v>
          </cell>
          <cell r="F598">
            <v>1.0959651698346813</v>
          </cell>
          <cell r="G598">
            <v>1.627797727485109</v>
          </cell>
          <cell r="H598">
            <v>-5.4824252383274628</v>
          </cell>
          <cell r="I598">
            <v>-9.1231981422335195</v>
          </cell>
          <cell r="J598">
            <v>-8.7563806882234232</v>
          </cell>
          <cell r="K598">
            <v>-7.9327772890381576</v>
          </cell>
          <cell r="L598">
            <v>-7.9327772890381576</v>
          </cell>
        </row>
        <row r="599">
          <cell r="A599">
            <v>2790</v>
          </cell>
          <cell r="B599" t="str">
            <v>Marlins</v>
          </cell>
          <cell r="C599" t="str">
            <v>N</v>
          </cell>
          <cell r="D599" t="str">
            <v>Carlos Marmol</v>
          </cell>
          <cell r="F599">
            <v>-2.0864054803631347</v>
          </cell>
          <cell r="G599">
            <v>-13.916071728433101</v>
          </cell>
          <cell r="H599">
            <v>-10.934594139906098</v>
          </cell>
          <cell r="I599">
            <v>-10.442048444901353</v>
          </cell>
          <cell r="J599">
            <v>-8.9240387520155142</v>
          </cell>
          <cell r="K599">
            <v>-7.9962957052314234</v>
          </cell>
          <cell r="L599">
            <v>-7.9962957052314234</v>
          </cell>
        </row>
        <row r="600">
          <cell r="A600">
            <v>6865</v>
          </cell>
          <cell r="B600" t="str">
            <v>Phillies</v>
          </cell>
          <cell r="C600" t="str">
            <v>N</v>
          </cell>
          <cell r="D600" t="str">
            <v>Jeff Manship</v>
          </cell>
          <cell r="F600">
            <v>-6.5030592765009736</v>
          </cell>
          <cell r="G600">
            <v>-8.3868745050312121</v>
          </cell>
          <cell r="H600">
            <v>-6.9329300676408137</v>
          </cell>
          <cell r="I600">
            <v>-10.36767137604609</v>
          </cell>
          <cell r="J600">
            <v>-8.8861255642430415</v>
          </cell>
          <cell r="K600">
            <v>-8.0223722964902588</v>
          </cell>
          <cell r="L600">
            <v>-8.0223722964902588</v>
          </cell>
        </row>
        <row r="601">
          <cell r="A601">
            <v>13736</v>
          </cell>
          <cell r="B601" t="str">
            <v>Angels</v>
          </cell>
          <cell r="C601" t="str">
            <v>A</v>
          </cell>
          <cell r="D601" t="str">
            <v>Michael Roth</v>
          </cell>
          <cell r="I601">
            <v>-1.5711893114422311</v>
          </cell>
          <cell r="J601">
            <v>-4.2839744011701031</v>
          </cell>
          <cell r="K601">
            <v>-8.0461325754479898</v>
          </cell>
          <cell r="L601">
            <v>-8.0461325754479898</v>
          </cell>
        </row>
        <row r="602">
          <cell r="A602">
            <v>13360</v>
          </cell>
          <cell r="B602" t="str">
            <v>Angels</v>
          </cell>
          <cell r="C602" t="str">
            <v>A</v>
          </cell>
          <cell r="D602" t="str">
            <v>Cam Bedrosian</v>
          </cell>
          <cell r="H602">
            <v>-10.845673543135412</v>
          </cell>
          <cell r="I602">
            <v>-10.069836628977594</v>
          </cell>
          <cell r="J602">
            <v>-7.6813197848858126</v>
          </cell>
          <cell r="K602">
            <v>-8.07806012566882</v>
          </cell>
          <cell r="L602">
            <v>-8.07806012566882</v>
          </cell>
        </row>
        <row r="603">
          <cell r="A603">
            <v>6485</v>
          </cell>
          <cell r="B603" t="str">
            <v>Dodgers</v>
          </cell>
          <cell r="C603" t="str">
            <v>N</v>
          </cell>
          <cell r="D603" t="str">
            <v>Brian Wilson</v>
          </cell>
          <cell r="E603">
            <v>1.3333333333333333</v>
          </cell>
          <cell r="F603">
            <v>-17.229333027447282</v>
          </cell>
          <cell r="G603">
            <v>-16.472772942802337</v>
          </cell>
          <cell r="H603">
            <v>-8.5550311633296108</v>
          </cell>
          <cell r="I603">
            <v>-12.487833700375113</v>
          </cell>
          <cell r="J603">
            <v>-10.118653572858287</v>
          </cell>
          <cell r="K603">
            <v>-8.1093970704557403</v>
          </cell>
          <cell r="L603">
            <v>-9.4427304037890742</v>
          </cell>
        </row>
        <row r="604">
          <cell r="A604">
            <v>2080</v>
          </cell>
          <cell r="B604" t="str">
            <v>Rays</v>
          </cell>
          <cell r="C604" t="str">
            <v>A</v>
          </cell>
          <cell r="D604" t="str">
            <v>Heath Bell</v>
          </cell>
          <cell r="E604">
            <v>1</v>
          </cell>
          <cell r="F604">
            <v>-13.899394577621026</v>
          </cell>
          <cell r="G604">
            <v>-13.982234001158968</v>
          </cell>
          <cell r="H604">
            <v>-11.011641927523247</v>
          </cell>
          <cell r="I604">
            <v>-10.58563305367201</v>
          </cell>
          <cell r="J604">
            <v>-9.0678775261363729</v>
          </cell>
          <cell r="K604">
            <v>-8.1425856839222561</v>
          </cell>
          <cell r="L604">
            <v>-9.1425856839222561</v>
          </cell>
        </row>
        <row r="605">
          <cell r="A605">
            <v>6316</v>
          </cell>
          <cell r="B605" t="str">
            <v>Yankees</v>
          </cell>
          <cell r="C605" t="str">
            <v>A</v>
          </cell>
          <cell r="D605" t="str">
            <v>David Phelps</v>
          </cell>
          <cell r="E605">
            <v>0.66666666666666663</v>
          </cell>
          <cell r="F605">
            <v>-2.6109339089827608</v>
          </cell>
          <cell r="G605">
            <v>-1.5991910780137581</v>
          </cell>
          <cell r="H605">
            <v>-5.3764730536896073</v>
          </cell>
          <cell r="I605">
            <v>-2.513325814313192</v>
          </cell>
          <cell r="J605">
            <v>-6.5909850162461332</v>
          </cell>
          <cell r="K605">
            <v>-8.2541280784051416</v>
          </cell>
          <cell r="L605">
            <v>-8.9207947450718077</v>
          </cell>
        </row>
        <row r="606">
          <cell r="A606">
            <v>11366</v>
          </cell>
          <cell r="B606" t="str">
            <v>Pirates</v>
          </cell>
          <cell r="C606" t="str">
            <v>N</v>
          </cell>
          <cell r="D606" t="str">
            <v>Brandon Cumpton</v>
          </cell>
          <cell r="F606">
            <v>2.4915216724100517</v>
          </cell>
          <cell r="G606">
            <v>-12.203221662393229</v>
          </cell>
          <cell r="H606">
            <v>-4.3790637929143577</v>
          </cell>
          <cell r="I606">
            <v>-9.8424706208404746</v>
          </cell>
          <cell r="J606">
            <v>-9.0936129418029026</v>
          </cell>
          <cell r="K606">
            <v>-8.2668242927744391</v>
          </cell>
          <cell r="L606">
            <v>-8.2668242927744391</v>
          </cell>
        </row>
        <row r="607">
          <cell r="A607">
            <v>10386</v>
          </cell>
          <cell r="B607" t="str">
            <v>Reds</v>
          </cell>
          <cell r="C607" t="str">
            <v>N</v>
          </cell>
          <cell r="D607" t="str">
            <v>Carlos Contreras</v>
          </cell>
          <cell r="H607">
            <v>-3.7298767135772697</v>
          </cell>
          <cell r="I607">
            <v>-2.7419065549040558</v>
          </cell>
          <cell r="J607">
            <v>-6.8213509912332038</v>
          </cell>
          <cell r="K607">
            <v>-8.364657723637114</v>
          </cell>
          <cell r="L607">
            <v>-8.364657723637114</v>
          </cell>
        </row>
        <row r="608">
          <cell r="A608">
            <v>5525</v>
          </cell>
          <cell r="B608" t="str">
            <v>Rockies</v>
          </cell>
          <cell r="C608" t="str">
            <v>N</v>
          </cell>
          <cell r="D608" t="str">
            <v>Boone Logan</v>
          </cell>
          <cell r="F608">
            <v>0.92979377639754479</v>
          </cell>
          <cell r="G608">
            <v>-6.210104059512279</v>
          </cell>
          <cell r="H608">
            <v>-5.7684687404014792</v>
          </cell>
          <cell r="I608">
            <v>-6.9500892124538902</v>
          </cell>
          <cell r="J608">
            <v>-9.3462579404269359</v>
          </cell>
          <cell r="K608">
            <v>-8.4515202590239298</v>
          </cell>
          <cell r="L608">
            <v>-8.4515202590239298</v>
          </cell>
        </row>
        <row r="609">
          <cell r="A609">
            <v>2203</v>
          </cell>
          <cell r="B609" t="str">
            <v>White Sox</v>
          </cell>
          <cell r="C609" t="str">
            <v>A</v>
          </cell>
          <cell r="D609" t="str">
            <v>Ronald Belisario</v>
          </cell>
          <cell r="F609">
            <v>-6.5224192283169717</v>
          </cell>
          <cell r="G609">
            <v>-0.97348698152418367</v>
          </cell>
          <cell r="H609">
            <v>-4.7429139570855074</v>
          </cell>
          <cell r="I609">
            <v>-2.7556191021861656</v>
          </cell>
          <cell r="J609">
            <v>-7.9354823844030946</v>
          </cell>
          <cell r="K609">
            <v>-8.4835338676933674</v>
          </cell>
          <cell r="L609">
            <v>-8.4835338676933674</v>
          </cell>
        </row>
        <row r="610">
          <cell r="A610">
            <v>9419</v>
          </cell>
          <cell r="B610" t="str">
            <v>Cubs</v>
          </cell>
          <cell r="C610" t="str">
            <v>N</v>
          </cell>
          <cell r="D610" t="str">
            <v>Zac Rosscup</v>
          </cell>
          <cell r="F610">
            <v>0.91251763607509873</v>
          </cell>
          <cell r="G610">
            <v>-4.696570106365875E-2</v>
          </cell>
          <cell r="H610">
            <v>-0.78517663812327398</v>
          </cell>
          <cell r="I610">
            <v>-5.6653346074310225</v>
          </cell>
          <cell r="J610">
            <v>-9.7898132519518537</v>
          </cell>
          <cell r="K610">
            <v>-8.491711188627395</v>
          </cell>
          <cell r="L610">
            <v>-8.491711188627395</v>
          </cell>
        </row>
        <row r="611">
          <cell r="A611">
            <v>12555</v>
          </cell>
          <cell r="B611" t="str">
            <v>Reds</v>
          </cell>
          <cell r="C611" t="str">
            <v>N</v>
          </cell>
          <cell r="D611" t="str">
            <v>Tony Cingrani</v>
          </cell>
          <cell r="E611">
            <v>13.333333333333334</v>
          </cell>
          <cell r="F611">
            <v>3.8337621719121713</v>
          </cell>
          <cell r="G611">
            <v>-5.7326812276757133</v>
          </cell>
          <cell r="H611">
            <v>-10.356713677255074</v>
          </cell>
          <cell r="I611">
            <v>-10.648581153757712</v>
          </cell>
          <cell r="J611">
            <v>-9.3139272938999245</v>
          </cell>
          <cell r="K611">
            <v>-8.4985912577748035</v>
          </cell>
          <cell r="L611">
            <v>-21.831924591108137</v>
          </cell>
        </row>
        <row r="612">
          <cell r="A612">
            <v>9132</v>
          </cell>
          <cell r="B612" t="str">
            <v>Marlins</v>
          </cell>
          <cell r="C612" t="str">
            <v>N</v>
          </cell>
          <cell r="D612" t="str">
            <v>Nathan Eovaldi</v>
          </cell>
          <cell r="E612">
            <v>5.333333333333333</v>
          </cell>
          <cell r="F612">
            <v>20.348944821293152</v>
          </cell>
          <cell r="G612">
            <v>8.4035512622549895</v>
          </cell>
          <cell r="H612">
            <v>5.7616357766244368</v>
          </cell>
          <cell r="I612">
            <v>-3.2390654448472427</v>
          </cell>
          <cell r="J612">
            <v>-3.4028619811019274</v>
          </cell>
          <cell r="K612">
            <v>-8.5052589908493239</v>
          </cell>
          <cell r="L612">
            <v>-13.838592324182656</v>
          </cell>
        </row>
        <row r="613">
          <cell r="A613">
            <v>6317</v>
          </cell>
          <cell r="B613" t="str">
            <v>Blue Jays</v>
          </cell>
          <cell r="C613" t="str">
            <v>A</v>
          </cell>
          <cell r="D613" t="str">
            <v>Esmil Rogers</v>
          </cell>
          <cell r="F613">
            <v>-12.581427325542023</v>
          </cell>
          <cell r="G613">
            <v>-14.153349536310465</v>
          </cell>
          <cell r="H613">
            <v>-11.052362979337012</v>
          </cell>
          <cell r="I613">
            <v>-10.670706045335818</v>
          </cell>
          <cell r="J613">
            <v>-5.3878917296249851</v>
          </cell>
          <cell r="K613">
            <v>-8.5069804551770609</v>
          </cell>
          <cell r="L613">
            <v>-8.5069804551770609</v>
          </cell>
        </row>
        <row r="614">
          <cell r="A614">
            <v>12530</v>
          </cell>
          <cell r="B614" t="str">
            <v>Angels</v>
          </cell>
          <cell r="C614" t="str">
            <v>A</v>
          </cell>
          <cell r="D614" t="str">
            <v>Nick Maronde</v>
          </cell>
          <cell r="F614">
            <v>-3.5119352536624802</v>
          </cell>
          <cell r="G614">
            <v>-15.435856113334596</v>
          </cell>
          <cell r="H614">
            <v>-12.045276023216321</v>
          </cell>
          <cell r="I614">
            <v>-11.324818230140723</v>
          </cell>
          <cell r="J614">
            <v>-9.6240573033306465</v>
          </cell>
          <cell r="K614">
            <v>-8.5792107658166028</v>
          </cell>
          <cell r="L614">
            <v>-8.5792107658166028</v>
          </cell>
        </row>
        <row r="615">
          <cell r="A615">
            <v>10835</v>
          </cell>
          <cell r="B615" t="str">
            <v>Royals</v>
          </cell>
          <cell r="C615" t="str">
            <v>A</v>
          </cell>
          <cell r="D615" t="str">
            <v>Michael Mariot</v>
          </cell>
          <cell r="F615">
            <v>1.0561439872410114</v>
          </cell>
          <cell r="G615">
            <v>-12.876218688807866</v>
          </cell>
          <cell r="H615">
            <v>-11.9680018512746</v>
          </cell>
          <cell r="I615">
            <v>-11.302682548873358</v>
          </cell>
          <cell r="J615">
            <v>-9.662852708031938</v>
          </cell>
          <cell r="K615">
            <v>-8.702211827695173</v>
          </cell>
          <cell r="L615">
            <v>-8.702211827695173</v>
          </cell>
        </row>
        <row r="616">
          <cell r="A616">
            <v>8011</v>
          </cell>
          <cell r="B616" t="str">
            <v>Padres</v>
          </cell>
          <cell r="C616" t="str">
            <v>N</v>
          </cell>
          <cell r="D616" t="str">
            <v>Eric Stults</v>
          </cell>
          <cell r="E616">
            <v>0.66666666666666663</v>
          </cell>
          <cell r="F616">
            <v>-17.553817368310302</v>
          </cell>
          <cell r="G616">
            <v>-15.306995661963569</v>
          </cell>
          <cell r="H616">
            <v>-19.022387750262755</v>
          </cell>
          <cell r="I616">
            <v>-18.227759678038097</v>
          </cell>
          <cell r="J616">
            <v>-11.709530519766457</v>
          </cell>
          <cell r="K616">
            <v>-8.7415880000061037</v>
          </cell>
          <cell r="L616">
            <v>-9.4082546666727698</v>
          </cell>
        </row>
        <row r="617">
          <cell r="A617">
            <v>12520</v>
          </cell>
          <cell r="B617" t="str">
            <v>White Sox</v>
          </cell>
          <cell r="C617" t="str">
            <v>A</v>
          </cell>
          <cell r="D617" t="str">
            <v>Erik Johnson</v>
          </cell>
          <cell r="E617">
            <v>2.3333333333333335</v>
          </cell>
          <cell r="F617">
            <v>-20.669732801296952</v>
          </cell>
          <cell r="G617">
            <v>-15.126648895864102</v>
          </cell>
          <cell r="H617">
            <v>-11.778229870793847</v>
          </cell>
          <cell r="I617">
            <v>-11.375128627271572</v>
          </cell>
          <cell r="J617">
            <v>-9.7003167725653814</v>
          </cell>
          <cell r="K617">
            <v>-8.7422941915379937</v>
          </cell>
          <cell r="L617">
            <v>-11.075627524871328</v>
          </cell>
        </row>
        <row r="618">
          <cell r="A618">
            <v>3677</v>
          </cell>
          <cell r="B618" t="str">
            <v>Reds</v>
          </cell>
          <cell r="C618" t="str">
            <v>N</v>
          </cell>
          <cell r="D618" t="str">
            <v>Logan Ondrusek</v>
          </cell>
          <cell r="F618">
            <v>-11.559533756999354</v>
          </cell>
          <cell r="G618">
            <v>-9.9828881649430112</v>
          </cell>
          <cell r="H618">
            <v>-8.6101880212947357</v>
          </cell>
          <cell r="I618">
            <v>-6.1431148075309183</v>
          </cell>
          <cell r="J618">
            <v>-5.3113114231131435</v>
          </cell>
          <cell r="K618">
            <v>-8.761339078589554</v>
          </cell>
          <cell r="L618">
            <v>-8.761339078589554</v>
          </cell>
        </row>
        <row r="619">
          <cell r="A619">
            <v>9346</v>
          </cell>
          <cell r="B619" t="str">
            <v>Blue Jays</v>
          </cell>
          <cell r="C619" t="str">
            <v>A</v>
          </cell>
          <cell r="D619" t="str">
            <v>Brandon Morrow</v>
          </cell>
          <cell r="E619">
            <v>4.833333333333333</v>
          </cell>
          <cell r="F619">
            <v>-13.22031196804925</v>
          </cell>
          <cell r="G619">
            <v>-14.464209970022159</v>
          </cell>
          <cell r="H619">
            <v>-11.347210823118633</v>
          </cell>
          <cell r="I619">
            <v>-11.01204131497729</v>
          </cell>
          <cell r="J619">
            <v>-9.4586808970013596</v>
          </cell>
          <cell r="K619">
            <v>-8.7660953410414315</v>
          </cell>
          <cell r="L619">
            <v>-13.599428674374764</v>
          </cell>
        </row>
        <row r="620">
          <cell r="A620">
            <v>3855</v>
          </cell>
          <cell r="B620" t="str">
            <v>Astros</v>
          </cell>
          <cell r="C620" t="str">
            <v>N</v>
          </cell>
          <cell r="D620" t="str">
            <v>Brett Oberholtzer</v>
          </cell>
          <cell r="E620">
            <v>1.1666666666666667</v>
          </cell>
          <cell r="F620">
            <v>-18.074239739959548</v>
          </cell>
          <cell r="G620">
            <v>-8.0269632524682031</v>
          </cell>
          <cell r="H620">
            <v>-4.8213451894952408</v>
          </cell>
          <cell r="I620">
            <v>-8.0455366121818095</v>
          </cell>
          <cell r="J620">
            <v>-8.1465333630119474</v>
          </cell>
          <cell r="K620">
            <v>-8.7744833624163387</v>
          </cell>
          <cell r="L620">
            <v>-9.9411500290830048</v>
          </cell>
        </row>
        <row r="621">
          <cell r="A621">
            <v>6527</v>
          </cell>
          <cell r="B621" t="str">
            <v>Astros</v>
          </cell>
          <cell r="C621" t="str">
            <v>N</v>
          </cell>
          <cell r="D621" t="str">
            <v>Josh Zeid</v>
          </cell>
          <cell r="F621">
            <v>-4.000278198802306</v>
          </cell>
          <cell r="G621">
            <v>-4.0680801715369368</v>
          </cell>
          <cell r="H621">
            <v>-7.200320843930899</v>
          </cell>
          <cell r="I621">
            <v>-11.501149560819931</v>
          </cell>
          <cell r="J621">
            <v>-9.7755938704254053</v>
          </cell>
          <cell r="K621">
            <v>-8.7911175257294705</v>
          </cell>
          <cell r="L621">
            <v>-8.7911175257294705</v>
          </cell>
        </row>
        <row r="622">
          <cell r="A622">
            <v>5285</v>
          </cell>
          <cell r="B622" t="str">
            <v>Twins</v>
          </cell>
          <cell r="C622" t="str">
            <v>A</v>
          </cell>
          <cell r="D622" t="str">
            <v>Samuel Deduno</v>
          </cell>
          <cell r="F622">
            <v>1.4785859294916759</v>
          </cell>
          <cell r="G622">
            <v>-3.9180220857040506</v>
          </cell>
          <cell r="H622">
            <v>-12.516906129789568</v>
          </cell>
          <cell r="I622">
            <v>-8.4434948427552481</v>
          </cell>
          <cell r="J622">
            <v>-10.291799919495471</v>
          </cell>
          <cell r="K622">
            <v>-8.7972641664677411</v>
          </cell>
          <cell r="L622">
            <v>-8.7972641664677411</v>
          </cell>
        </row>
        <row r="623">
          <cell r="A623">
            <v>11261</v>
          </cell>
          <cell r="B623" t="str">
            <v>Twins</v>
          </cell>
          <cell r="C623" t="str">
            <v>A</v>
          </cell>
          <cell r="D623" t="str">
            <v>Logan Darnell</v>
          </cell>
          <cell r="G623">
            <v>0.45211180835191622</v>
          </cell>
          <cell r="H623">
            <v>-0.42566980646603869</v>
          </cell>
          <cell r="I623">
            <v>-5.7797867804076732</v>
          </cell>
          <cell r="J623">
            <v>-7.3593437567828515</v>
          </cell>
          <cell r="K623">
            <v>-8.8054773299648961</v>
          </cell>
          <cell r="L623">
            <v>-8.8054773299648961</v>
          </cell>
        </row>
        <row r="624">
          <cell r="A624">
            <v>9720</v>
          </cell>
          <cell r="B624" t="str">
            <v>Royals</v>
          </cell>
          <cell r="C624" t="str">
            <v>A</v>
          </cell>
          <cell r="D624" t="str">
            <v>Louis Coleman</v>
          </cell>
          <cell r="E624">
            <v>0.5</v>
          </cell>
          <cell r="F624">
            <v>-6.5097971928513338</v>
          </cell>
          <cell r="G624">
            <v>-13.244657004904193</v>
          </cell>
          <cell r="H624">
            <v>-11.546194670474598</v>
          </cell>
          <cell r="I624">
            <v>-14.292964969086134</v>
          </cell>
          <cell r="J624">
            <v>-11.771865701888824</v>
          </cell>
          <cell r="K624">
            <v>-8.834565300643348</v>
          </cell>
          <cell r="L624">
            <v>-9.334565300643348</v>
          </cell>
        </row>
        <row r="625">
          <cell r="A625">
            <v>5556</v>
          </cell>
          <cell r="B625" t="str">
            <v>Rockies</v>
          </cell>
          <cell r="C625" t="str">
            <v>N</v>
          </cell>
          <cell r="D625" t="str">
            <v>Jair Jurrjens</v>
          </cell>
          <cell r="I625">
            <v>-11.775288661157473</v>
          </cell>
          <cell r="J625">
            <v>-9.9997446655691764</v>
          </cell>
          <cell r="K625">
            <v>-8.9178585587557944</v>
          </cell>
          <cell r="L625">
            <v>-8.9178585587557944</v>
          </cell>
        </row>
        <row r="626">
          <cell r="A626">
            <v>10547</v>
          </cell>
          <cell r="B626" t="str">
            <v>Brewers</v>
          </cell>
          <cell r="C626" t="str">
            <v>N</v>
          </cell>
          <cell r="D626" t="str">
            <v>Jimmy Nelson</v>
          </cell>
          <cell r="G626">
            <v>-0.30354844477634169</v>
          </cell>
          <cell r="H626">
            <v>-0.97532842108888962</v>
          </cell>
          <cell r="I626">
            <v>-3.6061709858500595</v>
          </cell>
          <cell r="J626">
            <v>-3.9025336020417885</v>
          </cell>
          <cell r="K626">
            <v>-9.0222956495549536</v>
          </cell>
          <cell r="L626">
            <v>-9.0222956495549536</v>
          </cell>
        </row>
        <row r="627">
          <cell r="A627">
            <v>9918</v>
          </cell>
          <cell r="B627" t="str">
            <v>Marlins</v>
          </cell>
          <cell r="C627" t="str">
            <v>N</v>
          </cell>
          <cell r="D627" t="str">
            <v>Kevin Slowey</v>
          </cell>
          <cell r="F627">
            <v>-8.7743752132898258</v>
          </cell>
          <cell r="G627">
            <v>-8.1903803913438171</v>
          </cell>
          <cell r="H627">
            <v>-12.060922416154552</v>
          </cell>
          <cell r="I627">
            <v>-11.743638501700881</v>
          </cell>
          <cell r="J627">
            <v>-10.086146786439967</v>
          </cell>
          <cell r="K627">
            <v>-9.0769998838968746</v>
          </cell>
          <cell r="L627">
            <v>-9.0769998838968746</v>
          </cell>
        </row>
        <row r="628">
          <cell r="A628">
            <v>5178</v>
          </cell>
          <cell r="B628" t="str">
            <v>Angels</v>
          </cell>
          <cell r="C628" t="str">
            <v>A</v>
          </cell>
          <cell r="D628" t="str">
            <v>Ernesto Frieri</v>
          </cell>
          <cell r="E628">
            <v>17</v>
          </cell>
          <cell r="F628">
            <v>-9.0898181349834175</v>
          </cell>
          <cell r="G628">
            <v>4.4715342725443117</v>
          </cell>
          <cell r="H628">
            <v>-5.0256457229664573</v>
          </cell>
          <cell r="I628">
            <v>-10.926144275420311</v>
          </cell>
          <cell r="J628">
            <v>-9.8372115772779107</v>
          </cell>
          <cell r="K628">
            <v>-9.0809694349511201</v>
          </cell>
          <cell r="L628">
            <v>-26.080969434951122</v>
          </cell>
        </row>
        <row r="629">
          <cell r="A629">
            <v>8180</v>
          </cell>
          <cell r="B629" t="str">
            <v>Cardinals</v>
          </cell>
          <cell r="C629" t="str">
            <v>N</v>
          </cell>
          <cell r="D629" t="str">
            <v>Kevin Siegrist</v>
          </cell>
          <cell r="E629">
            <v>0.83333333333333337</v>
          </cell>
          <cell r="F629">
            <v>0.63606234846567644</v>
          </cell>
          <cell r="G629">
            <v>-0.33221335143818287</v>
          </cell>
          <cell r="H629">
            <v>-1.0398721471869239</v>
          </cell>
          <cell r="I629">
            <v>-1.4737778322880279</v>
          </cell>
          <cell r="J629">
            <v>-7.187508757976242</v>
          </cell>
          <cell r="K629">
            <v>-9.18435170186169</v>
          </cell>
          <cell r="L629">
            <v>-10.017685035195024</v>
          </cell>
        </row>
        <row r="630">
          <cell r="A630">
            <v>126</v>
          </cell>
          <cell r="B630" t="str">
            <v>Rays</v>
          </cell>
          <cell r="C630" t="str">
            <v>A</v>
          </cell>
          <cell r="D630" t="str">
            <v>Erik Bedard</v>
          </cell>
          <cell r="F630">
            <v>-13.864404929735281</v>
          </cell>
          <cell r="G630">
            <v>-5.3004968865807411</v>
          </cell>
          <cell r="H630">
            <v>-4.1923116061624111</v>
          </cell>
          <cell r="I630">
            <v>-11.47390268748584</v>
          </cell>
          <cell r="J630">
            <v>-10.012700019622313</v>
          </cell>
          <cell r="K630">
            <v>-9.2081976375721268</v>
          </cell>
          <cell r="L630">
            <v>-9.2081976375721268</v>
          </cell>
        </row>
        <row r="631">
          <cell r="A631">
            <v>2586</v>
          </cell>
          <cell r="B631" t="str">
            <v>Pirates</v>
          </cell>
          <cell r="C631" t="str">
            <v>N</v>
          </cell>
          <cell r="D631" t="str">
            <v>Wandy Rodriguez</v>
          </cell>
          <cell r="E631">
            <v>3.8333333333333335</v>
          </cell>
          <cell r="F631">
            <v>-19.530953810462485</v>
          </cell>
          <cell r="G631">
            <v>-16.893777776006253</v>
          </cell>
          <cell r="H631">
            <v>-13.026776854965188</v>
          </cell>
          <cell r="I631">
            <v>-12.440239038530713</v>
          </cell>
          <cell r="J631">
            <v>-10.556551409724163</v>
          </cell>
          <cell r="K631">
            <v>-9.4930065414668867</v>
          </cell>
          <cell r="L631">
            <v>-13.326339874800221</v>
          </cell>
        </row>
        <row r="632">
          <cell r="A632">
            <v>535</v>
          </cell>
          <cell r="B632" t="str">
            <v>Marlins</v>
          </cell>
          <cell r="C632" t="str">
            <v>N</v>
          </cell>
          <cell r="D632" t="str">
            <v>Brad Penny</v>
          </cell>
          <cell r="J632">
            <v>-6.1522031628929952</v>
          </cell>
          <cell r="K632">
            <v>-9.5302619485528037</v>
          </cell>
          <cell r="L632">
            <v>-9.5302619485528037</v>
          </cell>
        </row>
        <row r="633">
          <cell r="A633">
            <v>7541</v>
          </cell>
          <cell r="B633" t="str">
            <v>Astros</v>
          </cell>
          <cell r="C633" t="str">
            <v>N</v>
          </cell>
          <cell r="D633" t="str">
            <v>Lucas Harrell</v>
          </cell>
          <cell r="F633">
            <v>-24.773601950282345</v>
          </cell>
          <cell r="G633">
            <v>-17.455519816601882</v>
          </cell>
          <cell r="H633">
            <v>-13.505858682324144</v>
          </cell>
          <cell r="I633">
            <v>-12.6505180038356</v>
          </cell>
          <cell r="J633">
            <v>-10.722488373100457</v>
          </cell>
          <cell r="K633">
            <v>-9.5554006645927974</v>
          </cell>
          <cell r="L633">
            <v>-9.5554006645927974</v>
          </cell>
        </row>
        <row r="634">
          <cell r="A634">
            <v>1137</v>
          </cell>
          <cell r="B634" t="str">
            <v>Astros</v>
          </cell>
          <cell r="C634" t="str">
            <v>N</v>
          </cell>
          <cell r="D634" t="str">
            <v>Jerome Williams</v>
          </cell>
          <cell r="F634">
            <v>-15.877952976048729</v>
          </cell>
          <cell r="G634">
            <v>-10.10659586924108</v>
          </cell>
          <cell r="H634">
            <v>-15.315674950159991</v>
          </cell>
          <cell r="I634">
            <v>-12.251978750244074</v>
          </cell>
          <cell r="J634">
            <v>-12.036207020357375</v>
          </cell>
          <cell r="K634">
            <v>-9.7974882229970621</v>
          </cell>
          <cell r="L634">
            <v>-9.7974882229970621</v>
          </cell>
        </row>
        <row r="635">
          <cell r="A635">
            <v>1994</v>
          </cell>
          <cell r="B635" t="str">
            <v>Yankees</v>
          </cell>
          <cell r="C635" t="str">
            <v>A</v>
          </cell>
          <cell r="D635" t="str">
            <v>Ivan Nova</v>
          </cell>
          <cell r="E635">
            <v>9.5</v>
          </cell>
          <cell r="F635">
            <v>-24.010712141601655</v>
          </cell>
          <cell r="G635">
            <v>-17.579333119268828</v>
          </cell>
          <cell r="H635">
            <v>-13.643739858902325</v>
          </cell>
          <cell r="I635">
            <v>-12.961515297459107</v>
          </cell>
          <cell r="J635">
            <v>-10.989786859020743</v>
          </cell>
          <cell r="K635">
            <v>-9.8795643648402063</v>
          </cell>
          <cell r="L635">
            <v>-19.379564364840206</v>
          </cell>
        </row>
        <row r="636">
          <cell r="A636">
            <v>2608</v>
          </cell>
          <cell r="B636" t="str">
            <v>Rockies</v>
          </cell>
          <cell r="C636" t="str">
            <v>N</v>
          </cell>
          <cell r="D636" t="str">
            <v>Jhoulys Chacin</v>
          </cell>
          <cell r="E636">
            <v>2.3333333333333335</v>
          </cell>
          <cell r="G636">
            <v>-9.6384230024902102</v>
          </cell>
          <cell r="H636">
            <v>-12.816915888966967</v>
          </cell>
          <cell r="I636">
            <v>-12.65439164909008</v>
          </cell>
          <cell r="J636">
            <v>-10.892156281712875</v>
          </cell>
          <cell r="K636">
            <v>-9.8858855297832964</v>
          </cell>
          <cell r="L636">
            <v>-12.21921886311663</v>
          </cell>
        </row>
        <row r="637">
          <cell r="A637">
            <v>10261</v>
          </cell>
          <cell r="B637" t="str">
            <v>Rangers</v>
          </cell>
          <cell r="C637" t="str">
            <v>A</v>
          </cell>
          <cell r="D637" t="str">
            <v>Alexi Ogando</v>
          </cell>
          <cell r="E637">
            <v>4.5</v>
          </cell>
          <cell r="F637">
            <v>-9.9618550917334812</v>
          </cell>
          <cell r="G637">
            <v>-13.930022333753001</v>
          </cell>
          <cell r="H637">
            <v>-13.684295845590116</v>
          </cell>
          <cell r="I637">
            <v>-13.091643637925792</v>
          </cell>
          <cell r="J637">
            <v>-11.156501469415407</v>
          </cell>
          <cell r="K637">
            <v>-10.019068817747359</v>
          </cell>
          <cell r="L637">
            <v>-14.519068817747359</v>
          </cell>
        </row>
        <row r="638">
          <cell r="A638">
            <v>7466</v>
          </cell>
          <cell r="B638" t="str">
            <v>Twins</v>
          </cell>
          <cell r="C638" t="str">
            <v>A</v>
          </cell>
          <cell r="D638" t="str">
            <v>Anthony Swarzak</v>
          </cell>
          <cell r="F638">
            <v>-6.6045041415978849</v>
          </cell>
          <cell r="G638">
            <v>-8.242015105392241</v>
          </cell>
          <cell r="H638">
            <v>-4.3442229612762135</v>
          </cell>
          <cell r="I638">
            <v>-2.9159732333842956</v>
          </cell>
          <cell r="J638">
            <v>-4.8622475772083504</v>
          </cell>
          <cell r="K638">
            <v>-10.048263209578957</v>
          </cell>
          <cell r="L638">
            <v>-10.048263209578957</v>
          </cell>
        </row>
        <row r="639">
          <cell r="A639">
            <v>3862</v>
          </cell>
          <cell r="B639" t="str">
            <v>Red Sox</v>
          </cell>
          <cell r="C639" t="str">
            <v>A</v>
          </cell>
          <cell r="D639" t="str">
            <v>Rubby de la Rosa</v>
          </cell>
          <cell r="G639">
            <v>3.8108968412596242</v>
          </cell>
          <cell r="H639">
            <v>6.0682716611166843</v>
          </cell>
          <cell r="I639">
            <v>-1.0630165981694968</v>
          </cell>
          <cell r="J639">
            <v>-5.6585495655413851</v>
          </cell>
          <cell r="K639">
            <v>-10.048449094381512</v>
          </cell>
          <cell r="L639">
            <v>-10.048449094381512</v>
          </cell>
        </row>
        <row r="640">
          <cell r="A640">
            <v>5905</v>
          </cell>
          <cell r="B640" t="str">
            <v>Reds</v>
          </cell>
          <cell r="C640" t="str">
            <v>N</v>
          </cell>
          <cell r="D640" t="str">
            <v>Sean Marshall</v>
          </cell>
          <cell r="E640">
            <v>2.1666666666666665</v>
          </cell>
          <cell r="F640">
            <v>-8.9424042436959343</v>
          </cell>
          <cell r="G640">
            <v>-17.493479818288264</v>
          </cell>
          <cell r="H640">
            <v>-14.308637173294995</v>
          </cell>
          <cell r="I640">
            <v>-13.420705791724584</v>
          </cell>
          <cell r="J640">
            <v>-11.355180427514814</v>
          </cell>
          <cell r="K640">
            <v>-10.112315445332076</v>
          </cell>
          <cell r="L640">
            <v>-12.278982111998742</v>
          </cell>
        </row>
        <row r="641">
          <cell r="A641">
            <v>5705</v>
          </cell>
          <cell r="B641" t="str">
            <v>Giants</v>
          </cell>
          <cell r="C641" t="str">
            <v>N</v>
          </cell>
          <cell r="D641" t="str">
            <v>Tim Lincecum</v>
          </cell>
          <cell r="E641">
            <v>7.166666666666667</v>
          </cell>
          <cell r="F641">
            <v>-16.349927914982374</v>
          </cell>
          <cell r="G641">
            <v>-8.9862976948304283</v>
          </cell>
          <cell r="H641">
            <v>-5.9731213378604169</v>
          </cell>
          <cell r="I641">
            <v>-1.1025329630049758</v>
          </cell>
          <cell r="J641">
            <v>-11.254325864024754</v>
          </cell>
          <cell r="K641">
            <v>-10.201512738955016</v>
          </cell>
          <cell r="L641">
            <v>-17.368179405621682</v>
          </cell>
        </row>
        <row r="642">
          <cell r="A642">
            <v>5362</v>
          </cell>
          <cell r="B642" t="str">
            <v>Phillies</v>
          </cell>
          <cell r="C642" t="str">
            <v>N</v>
          </cell>
          <cell r="D642" t="str">
            <v>Phillippe Aumont</v>
          </cell>
          <cell r="H642">
            <v>-6.0572500583263267</v>
          </cell>
          <cell r="I642">
            <v>-8.0947790544786962</v>
          </cell>
          <cell r="J642">
            <v>-11.446502084326706</v>
          </cell>
          <cell r="K642">
            <v>-10.206789612832276</v>
          </cell>
          <cell r="L642">
            <v>-10.206789612832276</v>
          </cell>
        </row>
        <row r="643">
          <cell r="A643">
            <v>10982</v>
          </cell>
          <cell r="B643" t="str">
            <v>Yankees</v>
          </cell>
          <cell r="C643" t="str">
            <v>A</v>
          </cell>
          <cell r="D643" t="str">
            <v>Chase Whitley</v>
          </cell>
          <cell r="G643">
            <v>-1.501257393879573</v>
          </cell>
          <cell r="H643">
            <v>-5.5757156997446913</v>
          </cell>
          <cell r="I643">
            <v>-9.9380284242451271</v>
          </cell>
          <cell r="J643">
            <v>-11.548638153930032</v>
          </cell>
          <cell r="K643">
            <v>-10.673560851492869</v>
          </cell>
          <cell r="L643">
            <v>-10.673560851492869</v>
          </cell>
        </row>
        <row r="644">
          <cell r="A644">
            <v>11137</v>
          </cell>
          <cell r="B644" t="str">
            <v>Diamondbacks</v>
          </cell>
          <cell r="C644" t="str">
            <v>N</v>
          </cell>
          <cell r="D644" t="str">
            <v>Michael Bolsinger</v>
          </cell>
          <cell r="F644">
            <v>-12.312407351871903</v>
          </cell>
          <cell r="G644">
            <v>-13.432143185013325</v>
          </cell>
          <cell r="H644">
            <v>-5.688744487250152</v>
          </cell>
          <cell r="I644">
            <v>-14.115560643027681</v>
          </cell>
          <cell r="J644">
            <v>-12.07497742435174</v>
          </cell>
          <cell r="K644">
            <v>-10.872385722618336</v>
          </cell>
          <cell r="L644">
            <v>-10.872385722618336</v>
          </cell>
        </row>
        <row r="645">
          <cell r="A645">
            <v>2895</v>
          </cell>
          <cell r="B645" t="str">
            <v>Indians</v>
          </cell>
          <cell r="C645" t="str">
            <v>A</v>
          </cell>
          <cell r="D645" t="str">
            <v>Zach McAllister</v>
          </cell>
          <cell r="E645">
            <v>2.8333333333333335</v>
          </cell>
          <cell r="F645">
            <v>4.5243969313107764</v>
          </cell>
          <cell r="G645">
            <v>-15.89797276249209</v>
          </cell>
          <cell r="H645">
            <v>-12.498537948520738</v>
          </cell>
          <cell r="I645">
            <v>-16.671227379413889</v>
          </cell>
          <cell r="J645">
            <v>-14.204897722947628</v>
          </cell>
          <cell r="K645">
            <v>-10.891018099470889</v>
          </cell>
          <cell r="L645">
            <v>-13.724351432804223</v>
          </cell>
        </row>
        <row r="646">
          <cell r="A646">
            <v>8779</v>
          </cell>
          <cell r="B646" t="str">
            <v>Diamondbacks</v>
          </cell>
          <cell r="C646" t="str">
            <v>N</v>
          </cell>
          <cell r="D646" t="str">
            <v>Wade Miley</v>
          </cell>
          <cell r="E646">
            <v>6.833333333333333</v>
          </cell>
          <cell r="F646">
            <v>-9.5570816846849471</v>
          </cell>
          <cell r="G646">
            <v>-5.6603357866305961</v>
          </cell>
          <cell r="H646">
            <v>-10.862495526647944</v>
          </cell>
          <cell r="I646">
            <v>-1.2270438060263198</v>
          </cell>
          <cell r="J646">
            <v>-6.7443284679832134</v>
          </cell>
          <cell r="K646">
            <v>-10.988591032442272</v>
          </cell>
          <cell r="L646">
            <v>-17.821924365775605</v>
          </cell>
        </row>
        <row r="647">
          <cell r="A647">
            <v>12272</v>
          </cell>
          <cell r="B647" t="str">
            <v>Royals</v>
          </cell>
          <cell r="C647" t="str">
            <v>A</v>
          </cell>
          <cell r="D647" t="str">
            <v>Aaron Brooks</v>
          </cell>
          <cell r="G647">
            <v>-21.292470724464035</v>
          </cell>
          <cell r="H647">
            <v>-16.310773534541621</v>
          </cell>
          <cell r="I647">
            <v>-14.979103060979359</v>
          </cell>
          <cell r="J647">
            <v>-12.542805111574953</v>
          </cell>
          <cell r="K647">
            <v>-11.160593177683211</v>
          </cell>
          <cell r="L647">
            <v>-11.160593177683211</v>
          </cell>
        </row>
        <row r="648">
          <cell r="A648">
            <v>11428</v>
          </cell>
          <cell r="B648" t="str">
            <v>Red Sox</v>
          </cell>
          <cell r="C648" t="str">
            <v>A</v>
          </cell>
          <cell r="D648" t="str">
            <v>Brandon Workman</v>
          </cell>
          <cell r="F648">
            <v>2.7846808381490411</v>
          </cell>
          <cell r="G648">
            <v>-0.6166929844603033</v>
          </cell>
          <cell r="H648">
            <v>4.470927711731731</v>
          </cell>
          <cell r="I648">
            <v>-1.8932491663482702</v>
          </cell>
          <cell r="J648">
            <v>-7.9641892584928078</v>
          </cell>
          <cell r="K648">
            <v>-11.205043042017456</v>
          </cell>
          <cell r="L648">
            <v>-11.205043042017456</v>
          </cell>
        </row>
        <row r="649">
          <cell r="A649">
            <v>8678</v>
          </cell>
          <cell r="B649" t="str">
            <v>Dodgers</v>
          </cell>
          <cell r="C649" t="str">
            <v>N</v>
          </cell>
          <cell r="D649" t="str">
            <v>Paul Maholm</v>
          </cell>
          <cell r="E649">
            <v>1.3333333333333333</v>
          </cell>
          <cell r="F649">
            <v>-9.0901266726946677</v>
          </cell>
          <cell r="G649">
            <v>-17.026153575505301</v>
          </cell>
          <cell r="H649">
            <v>-16.903467543456109</v>
          </cell>
          <cell r="I649">
            <v>-14.408656590031866</v>
          </cell>
          <cell r="J649">
            <v>-12.537786433267955</v>
          </cell>
          <cell r="K649">
            <v>-11.332197756504332</v>
          </cell>
          <cell r="L649">
            <v>-12.665531089837666</v>
          </cell>
        </row>
        <row r="650">
          <cell r="A650">
            <v>4420</v>
          </cell>
          <cell r="B650" t="str">
            <v>Athletics</v>
          </cell>
          <cell r="C650" t="str">
            <v>A</v>
          </cell>
          <cell r="D650" t="str">
            <v>Brad Mills</v>
          </cell>
          <cell r="H650">
            <v>-10.275077549071463</v>
          </cell>
          <cell r="I650">
            <v>-11.700690766319845</v>
          </cell>
          <cell r="J650">
            <v>-12.800017398366542</v>
          </cell>
          <cell r="K650">
            <v>-11.451073875749964</v>
          </cell>
          <cell r="L650">
            <v>-11.451073875749964</v>
          </cell>
        </row>
        <row r="651">
          <cell r="A651">
            <v>6230</v>
          </cell>
          <cell r="B651" t="str">
            <v>Phillies</v>
          </cell>
          <cell r="C651" t="str">
            <v>N</v>
          </cell>
          <cell r="D651" t="str">
            <v>Kyle Kendrick</v>
          </cell>
          <cell r="F651">
            <v>-3.2439536567609135</v>
          </cell>
          <cell r="G651">
            <v>-6.1764926281682682</v>
          </cell>
          <cell r="H651">
            <v>-4.8732455356980919</v>
          </cell>
          <cell r="I651">
            <v>-13.508802822334646</v>
          </cell>
          <cell r="J651">
            <v>-14.976393911349327</v>
          </cell>
          <cell r="K651">
            <v>-11.545794650490761</v>
          </cell>
          <cell r="L651">
            <v>-11.545794650490761</v>
          </cell>
        </row>
        <row r="652">
          <cell r="A652">
            <v>10925</v>
          </cell>
          <cell r="B652" t="str">
            <v>Rockies</v>
          </cell>
          <cell r="C652" t="str">
            <v>N</v>
          </cell>
          <cell r="D652" t="str">
            <v>Christian Bergman</v>
          </cell>
          <cell r="H652">
            <v>-9.099132363919221</v>
          </cell>
          <cell r="I652">
            <v>-8.8833846646806407</v>
          </cell>
          <cell r="J652">
            <v>-8.2211441232574476</v>
          </cell>
          <cell r="K652">
            <v>-11.561239894480389</v>
          </cell>
          <cell r="L652">
            <v>-11.561239894480389</v>
          </cell>
        </row>
        <row r="653">
          <cell r="A653">
            <v>8700</v>
          </cell>
          <cell r="B653" t="str">
            <v>Tigers</v>
          </cell>
          <cell r="C653" t="str">
            <v>A</v>
          </cell>
          <cell r="D653" t="str">
            <v>Justin Verlander</v>
          </cell>
          <cell r="E653">
            <v>27.833333333333332</v>
          </cell>
          <cell r="F653">
            <v>10.297447156008939</v>
          </cell>
          <cell r="G653">
            <v>-4.6868007480441509</v>
          </cell>
          <cell r="H653">
            <v>-15.087808075071067</v>
          </cell>
          <cell r="I653">
            <v>-15.84367370595491</v>
          </cell>
          <cell r="J653">
            <v>-14.691557776840337</v>
          </cell>
          <cell r="K653">
            <v>-11.583340294577285</v>
          </cell>
          <cell r="L653">
            <v>-39.416673627910619</v>
          </cell>
        </row>
        <row r="654">
          <cell r="A654">
            <v>9803</v>
          </cell>
          <cell r="B654" t="str">
            <v>Rangers</v>
          </cell>
          <cell r="C654" t="str">
            <v>A</v>
          </cell>
          <cell r="D654" t="str">
            <v>Miles Mikolas</v>
          </cell>
          <cell r="I654">
            <v>-14.937003108475725</v>
          </cell>
          <cell r="J654">
            <v>-12.871707420480325</v>
          </cell>
          <cell r="K654">
            <v>-11.628878095320552</v>
          </cell>
          <cell r="L654">
            <v>-11.628878095320552</v>
          </cell>
        </row>
        <row r="655">
          <cell r="A655">
            <v>10267</v>
          </cell>
          <cell r="B655" t="str">
            <v>Rangers</v>
          </cell>
          <cell r="C655" t="str">
            <v>A</v>
          </cell>
          <cell r="D655" t="str">
            <v>Tanner Scheppers</v>
          </cell>
          <cell r="E655">
            <v>3</v>
          </cell>
          <cell r="F655">
            <v>-29.874218635373357</v>
          </cell>
          <cell r="G655">
            <v>-20.990813854210973</v>
          </cell>
          <cell r="H655">
            <v>-16.639990964999772</v>
          </cell>
          <cell r="I655">
            <v>-15.471488378462396</v>
          </cell>
          <cell r="J655">
            <v>-13.025788178078434</v>
          </cell>
          <cell r="K655">
            <v>-11.632440217257358</v>
          </cell>
          <cell r="L655">
            <v>-14.632440217257358</v>
          </cell>
        </row>
        <row r="656">
          <cell r="A656">
            <v>4734</v>
          </cell>
          <cell r="B656" t="str">
            <v>Blue Jays</v>
          </cell>
          <cell r="C656" t="str">
            <v>A</v>
          </cell>
          <cell r="D656" t="str">
            <v>Sergio Santos</v>
          </cell>
          <cell r="E656">
            <v>6.166666666666667</v>
          </cell>
          <cell r="F656">
            <v>-8.4534275890883528</v>
          </cell>
          <cell r="G656">
            <v>-11.085325051368676</v>
          </cell>
          <cell r="H656">
            <v>-8.8314173474143889</v>
          </cell>
          <cell r="I656">
            <v>-12.692424383653137</v>
          </cell>
          <cell r="J656">
            <v>-12.99817872350711</v>
          </cell>
          <cell r="K656">
            <v>-11.635207299995566</v>
          </cell>
          <cell r="L656">
            <v>-17.801873966662232</v>
          </cell>
        </row>
        <row r="657">
          <cell r="A657">
            <v>3292</v>
          </cell>
          <cell r="B657" t="str">
            <v>White Sox</v>
          </cell>
          <cell r="C657" t="str">
            <v>A</v>
          </cell>
          <cell r="D657" t="str">
            <v>Hector Noesi</v>
          </cell>
          <cell r="F657">
            <v>-22.246317900854368</v>
          </cell>
          <cell r="G657">
            <v>-16.083728110401641</v>
          </cell>
          <cell r="H657">
            <v>-21.039202157054596</v>
          </cell>
          <cell r="I657">
            <v>-17.807744655943246</v>
          </cell>
          <cell r="J657">
            <v>-11.192696854861145</v>
          </cell>
          <cell r="K657">
            <v>-11.838446423017672</v>
          </cell>
          <cell r="L657">
            <v>-11.838446423017672</v>
          </cell>
        </row>
        <row r="658">
          <cell r="A658">
            <v>3580</v>
          </cell>
          <cell r="B658" t="str">
            <v>Angels</v>
          </cell>
          <cell r="C658" t="str">
            <v>A</v>
          </cell>
          <cell r="D658" t="str">
            <v>C.J. Wilson</v>
          </cell>
          <cell r="E658">
            <v>13.333333333333334</v>
          </cell>
          <cell r="F658">
            <v>17.374624969073345</v>
          </cell>
          <cell r="G658">
            <v>19.173631539496647</v>
          </cell>
          <cell r="H658">
            <v>5.3497340085821392</v>
          </cell>
          <cell r="I658">
            <v>-4.3396032558026754</v>
          </cell>
          <cell r="J658">
            <v>-10.267740183003189</v>
          </cell>
          <cell r="K658">
            <v>-12.086788685019041</v>
          </cell>
          <cell r="L658">
            <v>-25.420122018352373</v>
          </cell>
        </row>
        <row r="659">
          <cell r="A659">
            <v>5203</v>
          </cell>
          <cell r="B659" t="str">
            <v>Twins</v>
          </cell>
          <cell r="C659" t="str">
            <v>A</v>
          </cell>
          <cell r="D659" t="str">
            <v>Mike Pelfrey</v>
          </cell>
          <cell r="E659">
            <v>0.5</v>
          </cell>
          <cell r="F659">
            <v>-24.111152420325258</v>
          </cell>
          <cell r="G659">
            <v>-23.005004501342302</v>
          </cell>
          <cell r="H659">
            <v>-17.465702742800168</v>
          </cell>
          <cell r="I659">
            <v>-16.239110933773386</v>
          </cell>
          <cell r="J659">
            <v>-13.646444064263816</v>
          </cell>
          <cell r="K659">
            <v>-12.166395694127589</v>
          </cell>
          <cell r="L659">
            <v>-12.666395694127589</v>
          </cell>
        </row>
        <row r="660">
          <cell r="A660">
            <v>9460</v>
          </cell>
          <cell r="B660" t="str">
            <v>Athletics</v>
          </cell>
          <cell r="C660" t="str">
            <v>A</v>
          </cell>
          <cell r="D660" t="str">
            <v>Dan Straily</v>
          </cell>
          <cell r="E660">
            <v>10.833333333333334</v>
          </cell>
          <cell r="F660">
            <v>-2.9058711368666486</v>
          </cell>
          <cell r="G660">
            <v>-4.4465499583798911</v>
          </cell>
          <cell r="H660">
            <v>-4.0563347517833197</v>
          </cell>
          <cell r="I660">
            <v>-4.8004738517643117</v>
          </cell>
          <cell r="J660">
            <v>-5.6840072804626534</v>
          </cell>
          <cell r="K660">
            <v>-12.370924406565264</v>
          </cell>
          <cell r="L660">
            <v>-23.204257739898598</v>
          </cell>
        </row>
        <row r="661">
          <cell r="A661">
            <v>7267</v>
          </cell>
          <cell r="B661" t="str">
            <v>Rockies</v>
          </cell>
          <cell r="C661" t="str">
            <v>N</v>
          </cell>
          <cell r="D661" t="str">
            <v>Nick Masset</v>
          </cell>
          <cell r="G661">
            <v>-2.3278811610283889</v>
          </cell>
          <cell r="H661">
            <v>-3.5696188471533321</v>
          </cell>
          <cell r="I661">
            <v>-8.1771267641444592</v>
          </cell>
          <cell r="J661">
            <v>-12.437724475837717</v>
          </cell>
          <cell r="K661">
            <v>-12.523953861365628</v>
          </cell>
          <cell r="L661">
            <v>-12.523953861365628</v>
          </cell>
        </row>
        <row r="662">
          <cell r="A662">
            <v>10314</v>
          </cell>
          <cell r="B662" t="str">
            <v>Mariners</v>
          </cell>
          <cell r="C662" t="str">
            <v>A</v>
          </cell>
          <cell r="D662" t="str">
            <v>Erasmo Ramirez</v>
          </cell>
          <cell r="E662">
            <v>3.1666666666666665</v>
          </cell>
          <cell r="F662">
            <v>-17.469077127982374</v>
          </cell>
          <cell r="G662">
            <v>-11.992326094229849</v>
          </cell>
          <cell r="H662">
            <v>-11.108900519845239</v>
          </cell>
          <cell r="I662">
            <v>-9.6216165849633128</v>
          </cell>
          <cell r="J662">
            <v>-13.507801474525019</v>
          </cell>
          <cell r="K662">
            <v>-12.740978880973129</v>
          </cell>
          <cell r="L662">
            <v>-15.907645547639795</v>
          </cell>
        </row>
        <row r="663">
          <cell r="A663">
            <v>7731</v>
          </cell>
          <cell r="B663" t="str">
            <v>Rockies</v>
          </cell>
          <cell r="C663" t="str">
            <v>N</v>
          </cell>
          <cell r="D663" t="str">
            <v>Juan Nicasio</v>
          </cell>
          <cell r="E663">
            <v>0.5</v>
          </cell>
          <cell r="F663">
            <v>-8.6317054504631727</v>
          </cell>
          <cell r="G663">
            <v>-0.2620956148611131</v>
          </cell>
          <cell r="H663">
            <v>-20.180308800843729</v>
          </cell>
          <cell r="I663">
            <v>-19.302945217393166</v>
          </cell>
          <cell r="J663">
            <v>-16.750178351146246</v>
          </cell>
          <cell r="K663">
            <v>-12.837227548134994</v>
          </cell>
          <cell r="L663">
            <v>-13.337227548134994</v>
          </cell>
        </row>
        <row r="664">
          <cell r="A664">
            <v>14382</v>
          </cell>
          <cell r="B664" t="str">
            <v>Brewers</v>
          </cell>
          <cell r="C664" t="str">
            <v>N</v>
          </cell>
          <cell r="D664" t="str">
            <v>Wei-Chung Wang</v>
          </cell>
          <cell r="F664">
            <v>-20.218928199753638</v>
          </cell>
          <cell r="G664">
            <v>-21.6773570379031</v>
          </cell>
          <cell r="H664">
            <v>-18.795153575719866</v>
          </cell>
          <cell r="I664">
            <v>-17.707397362618483</v>
          </cell>
          <cell r="J664">
            <v>-14.838177563144191</v>
          </cell>
          <cell r="K664">
            <v>-12.998175563116044</v>
          </cell>
          <cell r="L664">
            <v>-12.998175563116044</v>
          </cell>
        </row>
        <row r="665">
          <cell r="A665">
            <v>12730</v>
          </cell>
          <cell r="B665" t="str">
            <v>Rangers</v>
          </cell>
          <cell r="C665" t="str">
            <v>A</v>
          </cell>
          <cell r="D665" t="str">
            <v>Nicholas Martinez</v>
          </cell>
          <cell r="F665">
            <v>-0.36604654995186015</v>
          </cell>
          <cell r="G665">
            <v>-2.0558808412192571</v>
          </cell>
          <cell r="H665">
            <v>-16.331031928430445</v>
          </cell>
          <cell r="I665">
            <v>-18.926467749693845</v>
          </cell>
          <cell r="J665">
            <v>-21.00602233768041</v>
          </cell>
          <cell r="K665">
            <v>-13.084430039948337</v>
          </cell>
          <cell r="L665">
            <v>-13.084430039948337</v>
          </cell>
        </row>
        <row r="666">
          <cell r="A666">
            <v>11486</v>
          </cell>
          <cell r="B666" t="str">
            <v>Tigers</v>
          </cell>
          <cell r="C666" t="str">
            <v>A</v>
          </cell>
          <cell r="D666" t="str">
            <v>Robbie Ray</v>
          </cell>
          <cell r="G666">
            <v>-6.5646109350938486</v>
          </cell>
          <cell r="H666">
            <v>-5.5765883001044436</v>
          </cell>
          <cell r="I666">
            <v>-5.8774425271230761</v>
          </cell>
          <cell r="J666">
            <v>-11.702139060344427</v>
          </cell>
          <cell r="K666">
            <v>-13.193180310237707</v>
          </cell>
          <cell r="L666">
            <v>-13.193180310237707</v>
          </cell>
        </row>
        <row r="667">
          <cell r="A667">
            <v>10021</v>
          </cell>
          <cell r="B667" t="str">
            <v>Braves</v>
          </cell>
          <cell r="C667" t="str">
            <v>N</v>
          </cell>
          <cell r="D667" t="str">
            <v>Mike Minor</v>
          </cell>
          <cell r="E667">
            <v>14.333333333333334</v>
          </cell>
          <cell r="G667">
            <v>2.3843742778451595</v>
          </cell>
          <cell r="H667">
            <v>-16.116869371037328</v>
          </cell>
          <cell r="I667">
            <v>-18.76442393853668</v>
          </cell>
          <cell r="J667">
            <v>-11.652263790032519</v>
          </cell>
          <cell r="K667">
            <v>-13.292843008648841</v>
          </cell>
          <cell r="L667">
            <v>-27.626176341982173</v>
          </cell>
        </row>
        <row r="668">
          <cell r="A668">
            <v>1478</v>
          </cell>
          <cell r="B668" t="str">
            <v>Red Sox</v>
          </cell>
          <cell r="C668" t="str">
            <v>A</v>
          </cell>
          <cell r="D668" t="str">
            <v>Felix Doubront</v>
          </cell>
          <cell r="E668">
            <v>4</v>
          </cell>
          <cell r="F668">
            <v>-17.849843800451996</v>
          </cell>
          <cell r="G668">
            <v>-13.78752533202271</v>
          </cell>
          <cell r="H668">
            <v>-9.6337066103661737</v>
          </cell>
          <cell r="I668">
            <v>-17.947655930837445</v>
          </cell>
          <cell r="J668">
            <v>-13.609623629369727</v>
          </cell>
          <cell r="K668">
            <v>-14.083337191572197</v>
          </cell>
          <cell r="L668">
            <v>-18.083337191572198</v>
          </cell>
        </row>
        <row r="669">
          <cell r="A669">
            <v>3374</v>
          </cell>
          <cell r="B669" t="str">
            <v>Orioles</v>
          </cell>
          <cell r="C669" t="str">
            <v>A</v>
          </cell>
          <cell r="D669" t="str">
            <v>Ubaldo Jimenez</v>
          </cell>
          <cell r="E669">
            <v>7.5</v>
          </cell>
          <cell r="F669">
            <v>-27.112299742458454</v>
          </cell>
          <cell r="G669">
            <v>-11.748756791202432</v>
          </cell>
          <cell r="H669">
            <v>-10.321837642290834</v>
          </cell>
          <cell r="I669">
            <v>-14.87267011250321</v>
          </cell>
          <cell r="J669">
            <v>-17.617801545709941</v>
          </cell>
          <cell r="K669">
            <v>-14.43212618404389</v>
          </cell>
          <cell r="L669">
            <v>-21.932126184043888</v>
          </cell>
        </row>
        <row r="670">
          <cell r="A670">
            <v>888</v>
          </cell>
          <cell r="B670" t="str">
            <v>White Sox</v>
          </cell>
          <cell r="C670" t="str">
            <v>A</v>
          </cell>
          <cell r="D670" t="str">
            <v>Scott Carroll</v>
          </cell>
          <cell r="F670">
            <v>3.0224822680313794</v>
          </cell>
          <cell r="G670">
            <v>-15.439819978934148</v>
          </cell>
          <cell r="H670">
            <v>-22.885325948294629</v>
          </cell>
          <cell r="I670">
            <v>-9.6708775950342307</v>
          </cell>
          <cell r="J670">
            <v>-17.585854085285412</v>
          </cell>
          <cell r="K670">
            <v>-14.623540638491798</v>
          </cell>
          <cell r="L670">
            <v>-14.623540638491798</v>
          </cell>
        </row>
        <row r="671">
          <cell r="A671">
            <v>10587</v>
          </cell>
          <cell r="B671" t="str">
            <v>Rockies</v>
          </cell>
          <cell r="C671" t="str">
            <v>N</v>
          </cell>
          <cell r="D671" t="str">
            <v>Chad Bettis</v>
          </cell>
          <cell r="F671">
            <v>-9.6729038873012403</v>
          </cell>
          <cell r="G671">
            <v>-12.040643783285454</v>
          </cell>
          <cell r="H671">
            <v>-16.990535531528309</v>
          </cell>
          <cell r="I671">
            <v>-19.736872208481262</v>
          </cell>
          <cell r="J671">
            <v>-16.503904595739723</v>
          </cell>
          <cell r="K671">
            <v>-14.665086892448494</v>
          </cell>
          <cell r="L671">
            <v>-14.665086892448494</v>
          </cell>
        </row>
        <row r="672">
          <cell r="A672">
            <v>512</v>
          </cell>
          <cell r="B672" t="str">
            <v>Phillies</v>
          </cell>
          <cell r="C672" t="str">
            <v>N</v>
          </cell>
          <cell r="D672" t="str">
            <v>A.J. Burnett</v>
          </cell>
          <cell r="E672">
            <v>9.8333333333333339</v>
          </cell>
          <cell r="F672">
            <v>11.22459338364231</v>
          </cell>
          <cell r="G672">
            <v>-4.4799065828529274</v>
          </cell>
          <cell r="H672">
            <v>-6.9053407605261654</v>
          </cell>
          <cell r="I672">
            <v>-6.5746383195149845</v>
          </cell>
          <cell r="J672">
            <v>-10.761613895839787</v>
          </cell>
          <cell r="K672">
            <v>-14.689882700315549</v>
          </cell>
          <cell r="L672">
            <v>-24.523216033648882</v>
          </cell>
        </row>
        <row r="673">
          <cell r="A673">
            <v>9794</v>
          </cell>
          <cell r="B673" t="str">
            <v>Rockies</v>
          </cell>
          <cell r="C673" t="str">
            <v>N</v>
          </cell>
          <cell r="D673" t="str">
            <v>Rex Brothers</v>
          </cell>
          <cell r="E673">
            <v>7.333333333333333</v>
          </cell>
          <cell r="F673">
            <v>0.28589350336796682</v>
          </cell>
          <cell r="G673">
            <v>-1.9862934429007542</v>
          </cell>
          <cell r="H673">
            <v>-4.4867575667935204</v>
          </cell>
          <cell r="I673">
            <v>-9.1712401352712583</v>
          </cell>
          <cell r="J673">
            <v>-15.391001456858532</v>
          </cell>
          <cell r="K673">
            <v>-14.917645560399263</v>
          </cell>
          <cell r="L673">
            <v>-22.250978893732597</v>
          </cell>
        </row>
        <row r="674">
          <cell r="A674">
            <v>3777</v>
          </cell>
          <cell r="B674" t="str">
            <v>White Sox</v>
          </cell>
          <cell r="C674" t="str">
            <v>A</v>
          </cell>
          <cell r="D674" t="str">
            <v>Felipe Paulino</v>
          </cell>
          <cell r="E674">
            <v>1.2</v>
          </cell>
          <cell r="F674">
            <v>-45.500336652655172</v>
          </cell>
          <cell r="G674">
            <v>-31.123776457338664</v>
          </cell>
          <cell r="H674">
            <v>-23.479775103568297</v>
          </cell>
          <cell r="I674">
            <v>-21.339269989146889</v>
          </cell>
          <cell r="J674">
            <v>-17.836095674678369</v>
          </cell>
          <cell r="K674">
            <v>-15.773425104830364</v>
          </cell>
          <cell r="L674">
            <v>-16.973425104830365</v>
          </cell>
        </row>
        <row r="675">
          <cell r="A675">
            <v>4363</v>
          </cell>
          <cell r="B675" t="str">
            <v>Red Sox</v>
          </cell>
          <cell r="C675" t="str">
            <v>A</v>
          </cell>
          <cell r="D675" t="str">
            <v>Craig Breslow</v>
          </cell>
          <cell r="F675">
            <v>-11.347782197249328</v>
          </cell>
          <cell r="G675">
            <v>-8.6188607685021861</v>
          </cell>
          <cell r="H675">
            <v>-8.5389278323275182</v>
          </cell>
          <cell r="I675">
            <v>-11.96885265513011</v>
          </cell>
          <cell r="J675">
            <v>-11.037001372959535</v>
          </cell>
          <cell r="K675">
            <v>-16.117772080608187</v>
          </cell>
          <cell r="L675">
            <v>-16.117772080608187</v>
          </cell>
        </row>
        <row r="676">
          <cell r="A676">
            <v>6329</v>
          </cell>
          <cell r="B676" t="str">
            <v>White Sox</v>
          </cell>
          <cell r="C676" t="str">
            <v>A</v>
          </cell>
          <cell r="D676" t="str">
            <v>John Danks</v>
          </cell>
          <cell r="E676">
            <v>1.6666666666666667</v>
          </cell>
          <cell r="F676">
            <v>-0.55918355350886984</v>
          </cell>
          <cell r="G676">
            <v>-9.203937925359071</v>
          </cell>
          <cell r="H676">
            <v>-3.4210301800181089</v>
          </cell>
          <cell r="I676">
            <v>-11.274588719044099</v>
          </cell>
          <cell r="J676">
            <v>-18.204924162363074</v>
          </cell>
          <cell r="K676">
            <v>-16.183795513353573</v>
          </cell>
          <cell r="L676">
            <v>-17.850462180020241</v>
          </cell>
        </row>
        <row r="677">
          <cell r="A677">
            <v>6398</v>
          </cell>
          <cell r="B677" t="str">
            <v>Twins</v>
          </cell>
          <cell r="C677" t="str">
            <v>A</v>
          </cell>
          <cell r="D677" t="str">
            <v>Trevor May</v>
          </cell>
          <cell r="J677">
            <v>-15.961961052225842</v>
          </cell>
          <cell r="K677">
            <v>-16.732259089415777</v>
          </cell>
          <cell r="L677">
            <v>-16.732259089415777</v>
          </cell>
        </row>
        <row r="678">
          <cell r="A678">
            <v>769</v>
          </cell>
          <cell r="B678" t="str">
            <v>Royals</v>
          </cell>
          <cell r="C678" t="str">
            <v>A</v>
          </cell>
          <cell r="D678" t="str">
            <v>Bruce Chen</v>
          </cell>
          <cell r="E678">
            <v>1.1666666666666667</v>
          </cell>
          <cell r="F678">
            <v>-20.56623482150907</v>
          </cell>
          <cell r="G678">
            <v>-15.089000714937391</v>
          </cell>
          <cell r="H678">
            <v>-13.141781451535508</v>
          </cell>
          <cell r="I678">
            <v>-15.170724649047942</v>
          </cell>
          <cell r="J678">
            <v>-18.851595285628886</v>
          </cell>
          <cell r="K678">
            <v>-16.791357648918353</v>
          </cell>
          <cell r="L678">
            <v>-17.958024315585021</v>
          </cell>
        </row>
        <row r="679">
          <cell r="A679">
            <v>5401</v>
          </cell>
          <cell r="B679" t="str">
            <v>Astros</v>
          </cell>
          <cell r="C679" t="str">
            <v>N</v>
          </cell>
          <cell r="D679" t="str">
            <v>Brad Peacock</v>
          </cell>
          <cell r="E679">
            <v>1.6</v>
          </cell>
          <cell r="F679">
            <v>-21.16360263630752</v>
          </cell>
          <cell r="G679">
            <v>-14.500164440506953</v>
          </cell>
          <cell r="H679">
            <v>-9.2298978967024112</v>
          </cell>
          <cell r="I679">
            <v>-17.455404079211771</v>
          </cell>
          <cell r="J679">
            <v>-19.707265384555964</v>
          </cell>
          <cell r="K679">
            <v>-16.819403086806727</v>
          </cell>
          <cell r="L679">
            <v>-18.419403086806728</v>
          </cell>
        </row>
        <row r="680">
          <cell r="A680">
            <v>3543</v>
          </cell>
          <cell r="B680" t="str">
            <v>Red Sox</v>
          </cell>
          <cell r="C680" t="str">
            <v>A</v>
          </cell>
          <cell r="D680" t="str">
            <v>Clay Buchholz</v>
          </cell>
          <cell r="E680">
            <v>11.666666666666666</v>
          </cell>
          <cell r="F680">
            <v>-22.570200029361331</v>
          </cell>
          <cell r="G680">
            <v>-37.675405000744298</v>
          </cell>
          <cell r="H680">
            <v>-30.027700127988503</v>
          </cell>
          <cell r="I680">
            <v>-23.568263143079022</v>
          </cell>
          <cell r="J680">
            <v>-18.058092871273182</v>
          </cell>
          <cell r="K680">
            <v>-17.006769700407343</v>
          </cell>
          <cell r="L680">
            <v>-28.673436367074011</v>
          </cell>
        </row>
        <row r="681">
          <cell r="A681">
            <v>4366</v>
          </cell>
          <cell r="B681" t="str">
            <v>Rangers</v>
          </cell>
          <cell r="C681" t="str">
            <v>A</v>
          </cell>
          <cell r="D681" t="str">
            <v>Joe Saunders</v>
          </cell>
          <cell r="F681">
            <v>-10.346227513153806</v>
          </cell>
          <cell r="G681">
            <v>-6.0013952707067562</v>
          </cell>
          <cell r="H681">
            <v>-22.8436337366483</v>
          </cell>
          <cell r="I681">
            <v>-21.135505397522653</v>
          </cell>
          <cell r="J681">
            <v>-17.725447919946863</v>
          </cell>
          <cell r="K681">
            <v>-18.000669910817415</v>
          </cell>
          <cell r="L681">
            <v>-18.000669910817415</v>
          </cell>
        </row>
        <row r="682">
          <cell r="A682">
            <v>3656</v>
          </cell>
          <cell r="B682" t="str">
            <v>Athletics</v>
          </cell>
          <cell r="C682" t="str">
            <v>A</v>
          </cell>
          <cell r="D682" t="str">
            <v>Jim Johnson</v>
          </cell>
          <cell r="E682">
            <v>16.333333333333332</v>
          </cell>
          <cell r="F682">
            <v>-7.6483576688756276</v>
          </cell>
          <cell r="G682">
            <v>-14.129363773151074</v>
          </cell>
          <cell r="H682">
            <v>-12.974801383326598</v>
          </cell>
          <cell r="I682">
            <v>-21.62358711099132</v>
          </cell>
          <cell r="J682">
            <v>-20.904698869205014</v>
          </cell>
          <cell r="K682">
            <v>-18.948845039306178</v>
          </cell>
          <cell r="L682">
            <v>-35.282178372639507</v>
          </cell>
        </row>
        <row r="683">
          <cell r="A683">
            <v>3507</v>
          </cell>
          <cell r="B683" t="str">
            <v>White Sox</v>
          </cell>
          <cell r="C683" t="str">
            <v>A</v>
          </cell>
          <cell r="D683" t="str">
            <v>Andre Rienzo</v>
          </cell>
          <cell r="F683">
            <v>0.40382390419582276</v>
          </cell>
          <cell r="G683">
            <v>-3.4551880761515319</v>
          </cell>
          <cell r="H683">
            <v>-16.55550268170548</v>
          </cell>
          <cell r="I683">
            <v>-16.763161797546665</v>
          </cell>
          <cell r="J683">
            <v>-21.863331081103212</v>
          </cell>
          <cell r="K683">
            <v>-19.510633884111204</v>
          </cell>
          <cell r="L683">
            <v>-19.510633884111204</v>
          </cell>
        </row>
        <row r="684">
          <cell r="A684">
            <v>6819</v>
          </cell>
          <cell r="B684" t="str">
            <v>Rangers</v>
          </cell>
          <cell r="C684" t="str">
            <v>A</v>
          </cell>
          <cell r="D684" t="str">
            <v>Robbie Ross</v>
          </cell>
          <cell r="E684">
            <v>1.1666666666666667</v>
          </cell>
          <cell r="F684">
            <v>-3.9931449939212507</v>
          </cell>
          <cell r="G684">
            <v>-18.43864335175595</v>
          </cell>
          <cell r="H684">
            <v>-18.838868073567554</v>
          </cell>
          <cell r="I684">
            <v>-17.929614471913538</v>
          </cell>
          <cell r="J684">
            <v>-16.441277734329237</v>
          </cell>
          <cell r="K684">
            <v>-19.634264230687769</v>
          </cell>
          <cell r="L684">
            <v>-20.800930897354437</v>
          </cell>
        </row>
        <row r="685">
          <cell r="A685">
            <v>6249</v>
          </cell>
          <cell r="B685" t="str">
            <v>Diamondbacks</v>
          </cell>
          <cell r="C685" t="str">
            <v>N</v>
          </cell>
          <cell r="D685" t="str">
            <v>Trevor Cahill</v>
          </cell>
          <cell r="E685">
            <v>2.3333333333333335</v>
          </cell>
          <cell r="F685">
            <v>-21.599999294037669</v>
          </cell>
          <cell r="G685">
            <v>-14.014005412567288</v>
          </cell>
          <cell r="H685">
            <v>-14.897523586747969</v>
          </cell>
          <cell r="I685">
            <v>-16.364826691857314</v>
          </cell>
          <cell r="J685">
            <v>-14.014991757694446</v>
          </cell>
          <cell r="K685">
            <v>-20.428061108491153</v>
          </cell>
          <cell r="L685">
            <v>-22.761394441824486</v>
          </cell>
        </row>
        <row r="686">
          <cell r="A686">
            <v>1259</v>
          </cell>
          <cell r="B686" t="str">
            <v>Rangers</v>
          </cell>
          <cell r="C686" t="str">
            <v>A</v>
          </cell>
          <cell r="D686" t="str">
            <v>Colby Lewis</v>
          </cell>
          <cell r="E686">
            <v>3.6666666666666665</v>
          </cell>
          <cell r="F686">
            <v>-4.9544123808474341</v>
          </cell>
          <cell r="G686">
            <v>-20.450521378901271</v>
          </cell>
          <cell r="H686">
            <v>-24.456321853806969</v>
          </cell>
          <cell r="I686">
            <v>-31.266187025142049</v>
          </cell>
          <cell r="J686">
            <v>-23.909808111441265</v>
          </cell>
          <cell r="K686">
            <v>-21.508043106002347</v>
          </cell>
          <cell r="L686">
            <v>-25.174709772669015</v>
          </cell>
        </row>
        <row r="687">
          <cell r="A687">
            <v>9884</v>
          </cell>
          <cell r="B687" t="str">
            <v>Cubs</v>
          </cell>
          <cell r="C687" t="str">
            <v>N</v>
          </cell>
          <cell r="D687" t="str">
            <v>Travis Wood</v>
          </cell>
          <cell r="E687">
            <v>4.666666666666667</v>
          </cell>
          <cell r="F687">
            <v>1.0681567248640438</v>
          </cell>
          <cell r="G687">
            <v>-9.116807171619568</v>
          </cell>
          <cell r="H687">
            <v>-6.5360690023616321</v>
          </cell>
          <cell r="I687">
            <v>-21.695632199173136</v>
          </cell>
          <cell r="J687">
            <v>-18.550970084941206</v>
          </cell>
          <cell r="K687">
            <v>-21.614987912167525</v>
          </cell>
          <cell r="L687">
            <v>-26.281654578834193</v>
          </cell>
        </row>
        <row r="688">
          <cell r="A688">
            <v>1767</v>
          </cell>
          <cell r="B688" t="str">
            <v>Twins</v>
          </cell>
          <cell r="C688" t="str">
            <v>A</v>
          </cell>
          <cell r="D688" t="str">
            <v>Kevin Correia</v>
          </cell>
          <cell r="F688">
            <v>-26.327560246669343</v>
          </cell>
          <cell r="G688">
            <v>-21.563906335922358</v>
          </cell>
          <cell r="H688">
            <v>-14.306045039650748</v>
          </cell>
          <cell r="I688">
            <v>-18.222761603964873</v>
          </cell>
          <cell r="J688">
            <v>-19.609308357227309</v>
          </cell>
          <cell r="K688">
            <v>-21.765899884004604</v>
          </cell>
          <cell r="L688">
            <v>-21.765899884004604</v>
          </cell>
        </row>
        <row r="689">
          <cell r="A689">
            <v>3830</v>
          </cell>
          <cell r="B689" t="str">
            <v>Twins</v>
          </cell>
          <cell r="C689" t="str">
            <v>A</v>
          </cell>
          <cell r="D689" t="str">
            <v>Ricky Nolasco</v>
          </cell>
          <cell r="E689">
            <v>4.5</v>
          </cell>
          <cell r="F689">
            <v>-24.947303907087466</v>
          </cell>
          <cell r="G689">
            <v>-24.329422469069257</v>
          </cell>
          <cell r="H689">
            <v>-29.406647536890709</v>
          </cell>
          <cell r="I689">
            <v>-27.831691915304269</v>
          </cell>
          <cell r="J689">
            <v>-27.514546210886692</v>
          </cell>
          <cell r="K689">
            <v>-22.543210179639193</v>
          </cell>
          <cell r="L689">
            <v>-27.043210179639193</v>
          </cell>
        </row>
        <row r="690">
          <cell r="A690">
            <v>10185</v>
          </cell>
          <cell r="B690" t="str">
            <v>Marlins</v>
          </cell>
          <cell r="C690" t="str">
            <v>N</v>
          </cell>
          <cell r="D690" t="str">
            <v>Jacob Turner</v>
          </cell>
          <cell r="E690">
            <v>0.5</v>
          </cell>
          <cell r="F690">
            <v>-9.5664906430766106</v>
          </cell>
          <cell r="G690">
            <v>-16.442956955612981</v>
          </cell>
          <cell r="H690">
            <v>-22.381180427832042</v>
          </cell>
          <cell r="I690">
            <v>-18.39744040405979</v>
          </cell>
          <cell r="J690">
            <v>-20.260454749389829</v>
          </cell>
          <cell r="K690">
            <v>-23.233479315614808</v>
          </cell>
          <cell r="L690">
            <v>-23.733479315614808</v>
          </cell>
        </row>
        <row r="691">
          <cell r="A691">
            <v>5088</v>
          </cell>
          <cell r="B691" t="str">
            <v>Rockies</v>
          </cell>
          <cell r="C691" t="str">
            <v>N</v>
          </cell>
          <cell r="D691" t="str">
            <v>Franklin Morales</v>
          </cell>
          <cell r="F691">
            <v>-3.4361002815834172</v>
          </cell>
          <cell r="G691">
            <v>-24.416265844680353</v>
          </cell>
          <cell r="H691">
            <v>-19.77994715457384</v>
          </cell>
          <cell r="I691">
            <v>-21.286179167106177</v>
          </cell>
          <cell r="J691">
            <v>-21.675289425127907</v>
          </cell>
          <cell r="K691">
            <v>-24.533552136552782</v>
          </cell>
          <cell r="L691">
            <v>-24.533552136552782</v>
          </cell>
        </row>
        <row r="692">
          <cell r="A692">
            <v>2038</v>
          </cell>
          <cell r="B692" t="str">
            <v>Indians</v>
          </cell>
          <cell r="C692" t="str">
            <v>A</v>
          </cell>
          <cell r="D692" t="str">
            <v>Justin Masterson</v>
          </cell>
          <cell r="E692">
            <v>12.5</v>
          </cell>
          <cell r="F692">
            <v>-12.861044903125849</v>
          </cell>
          <cell r="G692">
            <v>-19.329867909498638</v>
          </cell>
          <cell r="H692">
            <v>-23.347845743530517</v>
          </cell>
          <cell r="I692">
            <v>-25.019873997899143</v>
          </cell>
          <cell r="J692">
            <v>-29.428071929298149</v>
          </cell>
          <cell r="K692">
            <v>-25.080748939229046</v>
          </cell>
          <cell r="L692">
            <v>-37.580748939229046</v>
          </cell>
        </row>
        <row r="693">
          <cell r="A693">
            <v>1841</v>
          </cell>
          <cell r="B693" t="str">
            <v>Cubs</v>
          </cell>
          <cell r="C693" t="str">
            <v>N</v>
          </cell>
          <cell r="D693" t="str">
            <v>Edwin Jackson</v>
          </cell>
          <cell r="E693">
            <v>2</v>
          </cell>
          <cell r="F693">
            <v>-14.579711497872294</v>
          </cell>
          <cell r="G693">
            <v>-9.5543160395366176</v>
          </cell>
          <cell r="H693">
            <v>-21.329762668142248</v>
          </cell>
          <cell r="I693">
            <v>-29.021455230778596</v>
          </cell>
          <cell r="J693">
            <v>-31.492510392030685</v>
          </cell>
          <cell r="K693">
            <v>-31.041222536999854</v>
          </cell>
          <cell r="L693">
            <v>-33.041222536999854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140"/>
  <sheetViews>
    <sheetView workbookViewId="0">
      <pane xSplit="3" ySplit="1" topLeftCell="AD2" activePane="bottomRight" state="frozen"/>
      <selection pane="topRight" activeCell="D1" sqref="D1"/>
      <selection pane="bottomLeft" activeCell="A2" sqref="A2"/>
      <selection pane="bottomRight" activeCell="AK1" sqref="AK1:AK1048576"/>
    </sheetView>
  </sheetViews>
  <sheetFormatPr baseColWidth="10" defaultRowHeight="15" x14ac:dyDescent="0"/>
  <sheetData>
    <row r="1" spans="1:172">
      <c r="A1" t="s">
        <v>19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183</v>
      </c>
      <c r="T1" t="s">
        <v>17</v>
      </c>
      <c r="U1" t="s">
        <v>18</v>
      </c>
      <c r="V1" t="s">
        <v>2</v>
      </c>
      <c r="W1" t="s">
        <v>3</v>
      </c>
      <c r="X1" t="s">
        <v>4</v>
      </c>
      <c r="Y1" t="s">
        <v>5</v>
      </c>
      <c r="Z1" t="s">
        <v>6</v>
      </c>
      <c r="AA1" t="s">
        <v>7</v>
      </c>
      <c r="AB1" t="s">
        <v>8</v>
      </c>
      <c r="AC1" t="s">
        <v>9</v>
      </c>
      <c r="AD1" t="s">
        <v>10</v>
      </c>
      <c r="AE1" t="s">
        <v>11</v>
      </c>
      <c r="AF1" t="s">
        <v>12</v>
      </c>
      <c r="AG1" t="s">
        <v>13</v>
      </c>
      <c r="AH1" t="s">
        <v>14</v>
      </c>
      <c r="AI1" t="s">
        <v>15</v>
      </c>
      <c r="AJ1" t="s">
        <v>16</v>
      </c>
      <c r="AK1" t="s">
        <v>184</v>
      </c>
      <c r="AL1" t="s">
        <v>17</v>
      </c>
      <c r="AM1" t="s">
        <v>18</v>
      </c>
      <c r="AN1" t="s">
        <v>185</v>
      </c>
      <c r="AO1" t="s">
        <v>186</v>
      </c>
      <c r="AP1" t="s">
        <v>187</v>
      </c>
      <c r="AQ1" t="s">
        <v>188</v>
      </c>
      <c r="AR1" t="s">
        <v>189</v>
      </c>
      <c r="AS1" t="s">
        <v>190</v>
      </c>
    </row>
    <row r="2" spans="1:172">
      <c r="A2">
        <v>13074</v>
      </c>
      <c r="B2" t="s">
        <v>40</v>
      </c>
      <c r="C2" t="s">
        <v>41</v>
      </c>
      <c r="D2">
        <v>11.89</v>
      </c>
      <c r="E2">
        <v>3.43</v>
      </c>
      <c r="F2">
        <v>3.46</v>
      </c>
      <c r="G2">
        <v>1.1200000000000001</v>
      </c>
      <c r="H2" s="1">
        <v>0.32900000000000001</v>
      </c>
      <c r="I2" s="1">
        <v>9.5000000000000001E-2</v>
      </c>
      <c r="J2" s="1">
        <v>0.23400000000000001</v>
      </c>
      <c r="K2">
        <v>0.193</v>
      </c>
      <c r="L2">
        <v>1.07</v>
      </c>
      <c r="M2">
        <v>0.26400000000000001</v>
      </c>
      <c r="N2">
        <v>2.83</v>
      </c>
      <c r="O2">
        <v>3.28</v>
      </c>
      <c r="P2">
        <v>-0.44</v>
      </c>
      <c r="Q2">
        <v>2.84</v>
      </c>
      <c r="R2">
        <v>2.76</v>
      </c>
      <c r="S2">
        <v>0.94168260038240925</v>
      </c>
      <c r="T2">
        <v>5</v>
      </c>
      <c r="U2">
        <v>3.8</v>
      </c>
      <c r="V2">
        <f>RANK(D2,D$2:D$133)</f>
        <v>1</v>
      </c>
      <c r="W2">
        <f>RANK(E2,E$2:E$133,1)</f>
        <v>110</v>
      </c>
      <c r="X2">
        <f>RANK(F2,F$2:F$133)</f>
        <v>27</v>
      </c>
      <c r="Y2">
        <f>RANK(G2,G$2:G$133,1)</f>
        <v>100</v>
      </c>
      <c r="Z2">
        <f>RANK(H2,H$2:H$133)</f>
        <v>1</v>
      </c>
      <c r="AA2">
        <f>RANK(I2,I$2:I$133,1)</f>
        <v>117</v>
      </c>
      <c r="AB2">
        <f>RANK(J2,J$2:J$133)</f>
        <v>1</v>
      </c>
      <c r="AC2">
        <f>RANK(K2,K$2:K$133,1)</f>
        <v>4</v>
      </c>
      <c r="AD2">
        <f>RANK(L2,L$2:L$133,1)</f>
        <v>9</v>
      </c>
      <c r="AE2">
        <f>RANK(M2,M$2:M$133,1)</f>
        <v>18</v>
      </c>
      <c r="AF2">
        <f>RANK(N2,N$2:N$133,1)</f>
        <v>11</v>
      </c>
      <c r="AG2">
        <f>RANK(O2,O$2:O$133,1)</f>
        <v>24</v>
      </c>
      <c r="AH2">
        <f>RANK(P2,P$2:P$133,1)</f>
        <v>32</v>
      </c>
      <c r="AI2">
        <f>RANK(Q2,Q$2:Q$133,1)</f>
        <v>4</v>
      </c>
      <c r="AJ2">
        <f>RANK(R2,R$2:R$133,1)</f>
        <v>1</v>
      </c>
      <c r="AK2">
        <f>RANK(S2,S$2:S$133)</f>
        <v>1</v>
      </c>
      <c r="AL2">
        <f>RANK(T2,T$2:T$133)</f>
        <v>9</v>
      </c>
      <c r="AM2">
        <f>RANK(U2,U$2:U$133,1)</f>
        <v>28</v>
      </c>
      <c r="AN2">
        <f>VLOOKUP($A2,[1]pitchers!$A$2:$S$693,5,FALSE)</f>
        <v>28</v>
      </c>
      <c r="AO2">
        <f>VLOOKUP($A2,[1]pitchers!$A$2:$S$693,11,FALSE)</f>
        <v>7.2376020332650182</v>
      </c>
      <c r="AP2">
        <f t="shared" ref="AP2:AP33" si="0">AO2-AN2</f>
        <v>-20.76239796673498</v>
      </c>
      <c r="AQ2">
        <f t="shared" ref="AQ2:AQ33" si="1">RANK(AN2,AN$2:AN$133)</f>
        <v>3</v>
      </c>
      <c r="AR2">
        <f t="shared" ref="AR2:AR33" si="2">RANK(AO2,AO$2:AO$133)</f>
        <v>40</v>
      </c>
      <c r="AS2">
        <f t="shared" ref="AS2:AS33" si="3">RANK(AP2,AP$2:AP$133)</f>
        <v>114</v>
      </c>
      <c r="BH2" s="1"/>
      <c r="BI2" s="1"/>
      <c r="BJ2" s="1"/>
      <c r="BK2" s="1"/>
      <c r="BL2" s="1"/>
      <c r="BM2" s="1"/>
      <c r="BN2" s="1"/>
      <c r="BO2" s="1"/>
      <c r="BP2" s="1"/>
      <c r="BW2" s="1"/>
      <c r="BX2" s="1"/>
      <c r="CB2" s="1"/>
      <c r="CC2" s="1"/>
      <c r="CD2" s="1"/>
      <c r="CE2" s="1"/>
      <c r="CI2" s="1"/>
      <c r="CL2" s="1"/>
      <c r="FC2" s="1"/>
      <c r="FD2" s="1"/>
      <c r="FE2" s="1"/>
      <c r="FF2" s="1"/>
      <c r="FG2" s="1"/>
      <c r="FH2" s="1"/>
      <c r="FI2" s="1"/>
      <c r="FP2" s="1"/>
    </row>
    <row r="3" spans="1:172">
      <c r="A3">
        <v>3137</v>
      </c>
      <c r="B3" t="s">
        <v>44</v>
      </c>
      <c r="C3" t="s">
        <v>28</v>
      </c>
      <c r="D3">
        <v>10.08</v>
      </c>
      <c r="E3">
        <v>2.35</v>
      </c>
      <c r="F3">
        <v>4.29</v>
      </c>
      <c r="G3">
        <v>0.76</v>
      </c>
      <c r="H3" s="1">
        <v>0.28699999999999998</v>
      </c>
      <c r="I3" s="1">
        <v>6.7000000000000004E-2</v>
      </c>
      <c r="J3" s="1">
        <v>0.22</v>
      </c>
      <c r="K3">
        <v>0.19600000000000001</v>
      </c>
      <c r="L3">
        <v>0.97</v>
      </c>
      <c r="M3">
        <v>0.25900000000000001</v>
      </c>
      <c r="N3">
        <v>2.9</v>
      </c>
      <c r="O3">
        <v>2.74</v>
      </c>
      <c r="P3">
        <v>0.16</v>
      </c>
      <c r="Q3">
        <v>3.16</v>
      </c>
      <c r="R3">
        <v>2.91</v>
      </c>
      <c r="S3">
        <v>0.85941148995796357</v>
      </c>
      <c r="T3">
        <v>6.4</v>
      </c>
      <c r="U3">
        <v>2.93</v>
      </c>
      <c r="V3">
        <f>RANK(D3,D$2:D$133)</f>
        <v>3</v>
      </c>
      <c r="W3">
        <f>RANK(E3,E$2:E$133,1)</f>
        <v>42</v>
      </c>
      <c r="X3">
        <f>RANK(F3,F$2:F$133)</f>
        <v>9</v>
      </c>
      <c r="Y3">
        <f>RANK(G3,G$2:G$133,1)</f>
        <v>35</v>
      </c>
      <c r="Z3">
        <f>RANK(H3,H$2:H$133)</f>
        <v>2</v>
      </c>
      <c r="AA3">
        <f>RANK(I3,I$2:I$133,1)</f>
        <v>48</v>
      </c>
      <c r="AB3">
        <f>RANK(J3,J$2:J$133)</f>
        <v>2</v>
      </c>
      <c r="AC3">
        <f>RANK(K3,K$2:K$133,1)</f>
        <v>5</v>
      </c>
      <c r="AD3">
        <f>RANK(L3,L$2:L$133,1)</f>
        <v>2</v>
      </c>
      <c r="AE3">
        <f>RANK(M3,M$2:M$133,1)</f>
        <v>12</v>
      </c>
      <c r="AF3">
        <f>RANK(N3,N$2:N$133,1)</f>
        <v>13</v>
      </c>
      <c r="AG3">
        <f>RANK(O3,O$2:O$133,1)</f>
        <v>6</v>
      </c>
      <c r="AH3">
        <f>RANK(P3,P$2:P$133,1)</f>
        <v>82</v>
      </c>
      <c r="AI3">
        <f>RANK(Q3,Q$2:Q$133,1)</f>
        <v>15</v>
      </c>
      <c r="AJ3">
        <f>RANK(R3,R$2:R$133,1)</f>
        <v>5</v>
      </c>
      <c r="AK3">
        <f>RANK(S3,S$2:S$133)</f>
        <v>2</v>
      </c>
      <c r="AL3">
        <f>RANK(T3,T$2:T$133)</f>
        <v>2</v>
      </c>
      <c r="AM3">
        <f>RANK(U3,U$2:U$133,1)</f>
        <v>2</v>
      </c>
      <c r="AN3">
        <f>VLOOKUP($A3,[1]pitchers!$A$2:$S$693,5,FALSE)</f>
        <v>28.333333333333332</v>
      </c>
      <c r="AO3">
        <f>VLOOKUP($A3,[1]pitchers!$A$2:$S$693,11,FALSE)</f>
        <v>17.26025597816626</v>
      </c>
      <c r="AP3">
        <f t="shared" si="0"/>
        <v>-11.073077355167072</v>
      </c>
      <c r="AQ3">
        <f t="shared" si="1"/>
        <v>2</v>
      </c>
      <c r="AR3">
        <f t="shared" si="2"/>
        <v>18</v>
      </c>
      <c r="AS3">
        <f t="shared" si="3"/>
        <v>91</v>
      </c>
      <c r="BH3" s="1"/>
      <c r="BI3" s="1"/>
      <c r="BJ3" s="1"/>
      <c r="BK3" s="1"/>
      <c r="BL3" s="1"/>
      <c r="BM3" s="1"/>
      <c r="BN3" s="1"/>
      <c r="BO3" s="1"/>
      <c r="BP3" s="1"/>
      <c r="BW3" s="1"/>
      <c r="BX3" s="1"/>
      <c r="CB3" s="1"/>
      <c r="CH3" s="1"/>
      <c r="CI3" s="1"/>
      <c r="CL3" s="1"/>
      <c r="FC3" s="1"/>
      <c r="FD3" s="1"/>
      <c r="FE3" s="1"/>
      <c r="FF3" s="1"/>
      <c r="FG3" s="1"/>
      <c r="FH3" s="1"/>
      <c r="FI3" s="1"/>
      <c r="FP3" s="1"/>
    </row>
    <row r="4" spans="1:172">
      <c r="A4">
        <v>1636</v>
      </c>
      <c r="B4" t="s">
        <v>42</v>
      </c>
      <c r="C4" t="s">
        <v>43</v>
      </c>
      <c r="D4">
        <v>8.9700000000000006</v>
      </c>
      <c r="E4">
        <v>1.29</v>
      </c>
      <c r="F4">
        <v>6.94</v>
      </c>
      <c r="G4">
        <v>0.89</v>
      </c>
      <c r="H4" s="1">
        <v>0.253</v>
      </c>
      <c r="I4" s="1">
        <v>3.6999999999999998E-2</v>
      </c>
      <c r="J4" s="1">
        <v>0.217</v>
      </c>
      <c r="K4">
        <v>0.23</v>
      </c>
      <c r="L4">
        <v>1.01</v>
      </c>
      <c r="M4">
        <v>0.28699999999999998</v>
      </c>
      <c r="N4">
        <v>2.87</v>
      </c>
      <c r="O4">
        <v>2.82</v>
      </c>
      <c r="P4">
        <v>0.05</v>
      </c>
      <c r="Q4">
        <v>2.78</v>
      </c>
      <c r="R4">
        <v>2.83</v>
      </c>
      <c r="S4">
        <v>0.85508550855085508</v>
      </c>
      <c r="T4">
        <v>5.0999999999999996</v>
      </c>
      <c r="U4">
        <v>3.44</v>
      </c>
      <c r="V4">
        <f>RANK(D4,D$2:D$133)</f>
        <v>15</v>
      </c>
      <c r="W4">
        <f>RANK(E4,E$2:E$133,1)</f>
        <v>1</v>
      </c>
      <c r="X4">
        <f>RANK(F4,F$2:F$133)</f>
        <v>1</v>
      </c>
      <c r="Y4">
        <f>RANK(G4,G$2:G$133,1)</f>
        <v>61</v>
      </c>
      <c r="Z4">
        <f>RANK(H4,H$2:H$133)</f>
        <v>11</v>
      </c>
      <c r="AA4">
        <f>RANK(I4,I$2:I$133,1)</f>
        <v>2</v>
      </c>
      <c r="AB4">
        <f>RANK(J4,J$2:J$133)</f>
        <v>3</v>
      </c>
      <c r="AC4">
        <f>RANK(K4,K$2:K$133,1)</f>
        <v>28</v>
      </c>
      <c r="AD4">
        <f>RANK(L4,L$2:L$133,1)</f>
        <v>4</v>
      </c>
      <c r="AE4">
        <f>RANK(M4,M$2:M$133,1)</f>
        <v>51</v>
      </c>
      <c r="AF4">
        <f>RANK(N4,N$2:N$133,1)</f>
        <v>12</v>
      </c>
      <c r="AG4">
        <f>RANK(O4,O$2:O$133,1)</f>
        <v>9</v>
      </c>
      <c r="AH4">
        <f>RANK(P4,P$2:P$133,1)</f>
        <v>71</v>
      </c>
      <c r="AI4">
        <f>RANK(Q4,Q$2:Q$133,1)</f>
        <v>2</v>
      </c>
      <c r="AJ4">
        <f>RANK(R4,R$2:R$133,1)</f>
        <v>3</v>
      </c>
      <c r="AK4">
        <f>RANK(S4,S$2:S$133)</f>
        <v>3</v>
      </c>
      <c r="AL4">
        <f>RANK(T4,T$2:T$133)</f>
        <v>7</v>
      </c>
      <c r="AM4">
        <f>RANK(U4,U$2:U$133,1)</f>
        <v>14</v>
      </c>
      <c r="AN4">
        <f>VLOOKUP($A4,[1]pitchers!$A$2:$S$693,5,FALSE)</f>
        <v>26.166666666666668</v>
      </c>
      <c r="AO4">
        <f>VLOOKUP($A4,[1]pitchers!$A$2:$S$693,11,FALSE)</f>
        <v>-2.8977621191402672</v>
      </c>
      <c r="AP4">
        <f t="shared" si="0"/>
        <v>-29.064428785806935</v>
      </c>
      <c r="AQ4">
        <f t="shared" si="1"/>
        <v>10</v>
      </c>
      <c r="AR4">
        <f t="shared" si="2"/>
        <v>81</v>
      </c>
      <c r="AS4">
        <f t="shared" si="3"/>
        <v>129</v>
      </c>
      <c r="BH4" s="1"/>
      <c r="BI4" s="1"/>
      <c r="BJ4" s="1"/>
      <c r="BK4" s="1"/>
      <c r="BL4" s="1"/>
      <c r="BM4" s="1"/>
      <c r="BN4" s="1"/>
      <c r="BO4" s="1"/>
      <c r="BP4" s="1"/>
      <c r="BW4" s="1"/>
      <c r="BX4" s="1"/>
      <c r="CB4" s="1"/>
      <c r="CC4" s="1"/>
      <c r="CD4" s="1"/>
      <c r="CH4" s="1"/>
      <c r="CI4" s="1"/>
      <c r="CL4" s="1"/>
      <c r="FC4" s="1"/>
      <c r="FD4" s="1"/>
      <c r="FE4" s="1"/>
      <c r="FF4" s="1"/>
      <c r="FG4" s="1"/>
      <c r="FH4" s="1"/>
      <c r="FI4" s="1"/>
      <c r="FP4" s="1"/>
    </row>
    <row r="5" spans="1:172">
      <c r="A5">
        <v>10603</v>
      </c>
      <c r="B5" t="s">
        <v>55</v>
      </c>
      <c r="C5" t="s">
        <v>56</v>
      </c>
      <c r="D5">
        <v>9.49</v>
      </c>
      <c r="E5">
        <v>1.93</v>
      </c>
      <c r="F5">
        <v>4.91</v>
      </c>
      <c r="G5">
        <v>0.97</v>
      </c>
      <c r="H5" s="1">
        <v>0.26100000000000001</v>
      </c>
      <c r="I5" s="1">
        <v>5.2999999999999999E-2</v>
      </c>
      <c r="J5" s="1">
        <v>0.20799999999999999</v>
      </c>
      <c r="K5">
        <v>0.22800000000000001</v>
      </c>
      <c r="L5">
        <v>1.07</v>
      </c>
      <c r="M5">
        <v>0.28899999999999998</v>
      </c>
      <c r="N5">
        <v>3.07</v>
      </c>
      <c r="O5">
        <v>3.17</v>
      </c>
      <c r="P5">
        <v>-0.11</v>
      </c>
      <c r="Q5">
        <v>2.95</v>
      </c>
      <c r="R5">
        <v>2.89</v>
      </c>
      <c r="S5">
        <v>0.84072863148061661</v>
      </c>
      <c r="T5">
        <v>5.0999999999999996</v>
      </c>
      <c r="U5">
        <v>3.79</v>
      </c>
      <c r="V5">
        <f>RANK(D5,D$2:D$133)</f>
        <v>9</v>
      </c>
      <c r="W5">
        <f>RANK(E5,E$2:E$133,1)</f>
        <v>17</v>
      </c>
      <c r="X5">
        <f>RANK(F5,F$2:F$133)</f>
        <v>4</v>
      </c>
      <c r="Y5">
        <f>RANK(G5,G$2:G$133,1)</f>
        <v>75</v>
      </c>
      <c r="Z5">
        <f>RANK(H5,H$2:H$133)</f>
        <v>7</v>
      </c>
      <c r="AA5">
        <f>RANK(I5,I$2:I$133,1)</f>
        <v>17</v>
      </c>
      <c r="AB5">
        <f>RANK(J5,J$2:J$133)</f>
        <v>4</v>
      </c>
      <c r="AC5">
        <f>RANK(K5,K$2:K$133,1)</f>
        <v>20</v>
      </c>
      <c r="AD5">
        <f>RANK(L5,L$2:L$133,1)</f>
        <v>9</v>
      </c>
      <c r="AE5">
        <f>RANK(M5,M$2:M$133,1)</f>
        <v>55</v>
      </c>
      <c r="AF5">
        <f>RANK(N5,N$2:N$133,1)</f>
        <v>21</v>
      </c>
      <c r="AG5">
        <f>RANK(O5,O$2:O$133,1)</f>
        <v>15</v>
      </c>
      <c r="AH5">
        <f>RANK(P5,P$2:P$133,1)</f>
        <v>59</v>
      </c>
      <c r="AI5">
        <f>RANK(Q5,Q$2:Q$133,1)</f>
        <v>8</v>
      </c>
      <c r="AJ5">
        <f>RANK(R5,R$2:R$133,1)</f>
        <v>4</v>
      </c>
      <c r="AK5">
        <f>RANK(S5,S$2:S$133)</f>
        <v>4</v>
      </c>
      <c r="AL5">
        <f>RANK(T5,T$2:T$133)</f>
        <v>7</v>
      </c>
      <c r="AM5">
        <f>RANK(U5,U$2:U$133,1)</f>
        <v>27</v>
      </c>
      <c r="AN5">
        <f>VLOOKUP($A5,[1]pitchers!$A$2:$S$693,5,FALSE)</f>
        <v>27.666666666666668</v>
      </c>
      <c r="AO5">
        <f>VLOOKUP($A5,[1]pitchers!$A$2:$S$693,11,FALSE)</f>
        <v>30.501653588282579</v>
      </c>
      <c r="AP5">
        <f t="shared" si="0"/>
        <v>2.8349869216159114</v>
      </c>
      <c r="AQ5">
        <f t="shared" si="1"/>
        <v>6</v>
      </c>
      <c r="AR5">
        <f t="shared" si="2"/>
        <v>5</v>
      </c>
      <c r="AS5">
        <f t="shared" si="3"/>
        <v>24</v>
      </c>
      <c r="BH5" s="1"/>
      <c r="BI5" s="1"/>
      <c r="BJ5" s="1"/>
      <c r="BK5" s="1"/>
      <c r="BL5" s="1"/>
      <c r="BM5" s="1"/>
      <c r="BN5" s="1"/>
      <c r="BO5" s="1"/>
      <c r="BP5" s="1"/>
      <c r="BW5" s="1"/>
      <c r="BX5" s="1"/>
      <c r="CB5" s="1"/>
      <c r="CC5" s="1"/>
      <c r="CH5" s="1"/>
      <c r="CI5" s="1"/>
      <c r="CL5" s="1"/>
      <c r="FC5" s="1"/>
      <c r="FD5" s="1"/>
      <c r="FE5" s="1"/>
      <c r="FF5" s="1"/>
      <c r="FG5" s="1"/>
      <c r="FH5" s="1"/>
      <c r="FI5" s="1"/>
      <c r="FP5" s="1"/>
    </row>
    <row r="6" spans="1:172">
      <c r="A6">
        <v>4772</v>
      </c>
      <c r="B6" t="s">
        <v>53</v>
      </c>
      <c r="C6" t="s">
        <v>33</v>
      </c>
      <c r="D6">
        <v>9.51</v>
      </c>
      <c r="E6">
        <v>2.0299999999999998</v>
      </c>
      <c r="F6">
        <v>4.7</v>
      </c>
      <c r="G6">
        <v>0.66</v>
      </c>
      <c r="H6" s="1">
        <v>0.26300000000000001</v>
      </c>
      <c r="I6" s="1">
        <v>5.6000000000000001E-2</v>
      </c>
      <c r="J6" s="1">
        <v>0.20699999999999999</v>
      </c>
      <c r="K6">
        <v>0.23899999999999999</v>
      </c>
      <c r="L6">
        <v>1.1299999999999999</v>
      </c>
      <c r="M6">
        <v>0.313</v>
      </c>
      <c r="N6">
        <v>3.04</v>
      </c>
      <c r="O6">
        <v>2.61</v>
      </c>
      <c r="P6">
        <v>0.43</v>
      </c>
      <c r="Q6">
        <v>2.66</v>
      </c>
      <c r="R6">
        <v>2.77</v>
      </c>
      <c r="S6">
        <v>0.83292503674669283</v>
      </c>
      <c r="T6">
        <v>5.8</v>
      </c>
      <c r="U6">
        <v>3.05</v>
      </c>
      <c r="V6">
        <f>RANK(D6,D$2:D$133)</f>
        <v>8</v>
      </c>
      <c r="W6">
        <f>RANK(E6,E$2:E$133,1)</f>
        <v>21</v>
      </c>
      <c r="X6">
        <f>RANK(F6,F$2:F$133)</f>
        <v>6</v>
      </c>
      <c r="Y6">
        <f>RANK(G6,G$2:G$133,1)</f>
        <v>26</v>
      </c>
      <c r="Z6">
        <f>RANK(H6,H$2:H$133)</f>
        <v>6</v>
      </c>
      <c r="AA6">
        <f>RANK(I6,I$2:I$133,1)</f>
        <v>22</v>
      </c>
      <c r="AB6">
        <f>RANK(J6,J$2:J$133)</f>
        <v>5</v>
      </c>
      <c r="AC6">
        <f>RANK(K6,K$2:K$133,1)</f>
        <v>42</v>
      </c>
      <c r="AD6">
        <f>RANK(L6,L$2:L$133,1)</f>
        <v>19</v>
      </c>
      <c r="AE6">
        <f>RANK(M6,M$2:M$133,1)</f>
        <v>107</v>
      </c>
      <c r="AF6">
        <f>RANK(N6,N$2:N$133,1)</f>
        <v>19</v>
      </c>
      <c r="AG6">
        <f>RANK(O6,O$2:O$133,1)</f>
        <v>4</v>
      </c>
      <c r="AH6">
        <f>RANK(P6,P$2:P$133,1)</f>
        <v>104</v>
      </c>
      <c r="AI6">
        <f>RANK(Q6,Q$2:Q$133,1)</f>
        <v>1</v>
      </c>
      <c r="AJ6">
        <f>RANK(R6,R$2:R$133,1)</f>
        <v>2</v>
      </c>
      <c r="AK6">
        <f>RANK(S6,S$2:S$133)</f>
        <v>5</v>
      </c>
      <c r="AL6">
        <f>RANK(T6,T$2:T$133)</f>
        <v>5</v>
      </c>
      <c r="AM6">
        <f>RANK(U6,U$2:U$133,1)</f>
        <v>6</v>
      </c>
      <c r="AN6">
        <f>VLOOKUP($A6,[1]pitchers!$A$2:$S$693,5,FALSE)</f>
        <v>26.833333333333332</v>
      </c>
      <c r="AO6">
        <f>VLOOKUP($A6,[1]pitchers!$A$2:$S$693,11,FALSE)</f>
        <v>45.338467039615104</v>
      </c>
      <c r="AP6">
        <f t="shared" si="0"/>
        <v>18.505133706281772</v>
      </c>
      <c r="AQ6">
        <f t="shared" si="1"/>
        <v>8</v>
      </c>
      <c r="AR6">
        <f t="shared" si="2"/>
        <v>2</v>
      </c>
      <c r="AS6">
        <f t="shared" si="3"/>
        <v>3</v>
      </c>
      <c r="BH6" s="1"/>
      <c r="BI6" s="1"/>
      <c r="BJ6" s="1"/>
      <c r="BK6" s="1"/>
      <c r="BL6" s="1"/>
      <c r="BM6" s="1"/>
      <c r="BN6" s="1"/>
      <c r="BO6" s="1"/>
      <c r="BP6" s="1"/>
      <c r="BW6" s="1"/>
      <c r="BX6" s="1"/>
      <c r="CB6" s="1"/>
      <c r="CD6" s="1"/>
      <c r="CG6" s="1"/>
      <c r="CH6" s="1"/>
      <c r="CI6" s="1"/>
      <c r="CL6" s="1"/>
      <c r="FC6" s="1"/>
      <c r="FD6" s="1"/>
      <c r="FE6" s="1"/>
      <c r="FF6" s="1"/>
      <c r="FG6" s="1"/>
      <c r="FH6" s="1"/>
      <c r="FI6" s="1"/>
      <c r="FP6" s="1"/>
    </row>
    <row r="7" spans="1:172">
      <c r="A7">
        <v>3284</v>
      </c>
      <c r="B7" t="s">
        <v>27</v>
      </c>
      <c r="C7" t="s">
        <v>28</v>
      </c>
      <c r="D7">
        <v>9.99</v>
      </c>
      <c r="E7">
        <v>2.67</v>
      </c>
      <c r="F7">
        <v>3.74</v>
      </c>
      <c r="G7">
        <v>0.45</v>
      </c>
      <c r="H7" s="1">
        <v>0.27100000000000002</v>
      </c>
      <c r="I7" s="1">
        <v>7.1999999999999995E-2</v>
      </c>
      <c r="J7" s="1">
        <v>0.19800000000000001</v>
      </c>
      <c r="K7">
        <v>0.22600000000000001</v>
      </c>
      <c r="L7">
        <v>1.1499999999999999</v>
      </c>
      <c r="M7">
        <v>0.307</v>
      </c>
      <c r="N7">
        <v>2.57</v>
      </c>
      <c r="O7">
        <v>2.39</v>
      </c>
      <c r="P7">
        <v>0.18</v>
      </c>
      <c r="Q7">
        <v>2.91</v>
      </c>
      <c r="R7">
        <v>3.03</v>
      </c>
      <c r="S7">
        <v>0.81318681318681318</v>
      </c>
      <c r="T7">
        <v>6.2</v>
      </c>
      <c r="U7">
        <v>2.98</v>
      </c>
      <c r="V7">
        <f>RANK(D7,D$2:D$133)</f>
        <v>4</v>
      </c>
      <c r="W7">
        <f>RANK(E7,E$2:E$133,1)</f>
        <v>55</v>
      </c>
      <c r="X7">
        <f>RANK(F7,F$2:F$133)</f>
        <v>18</v>
      </c>
      <c r="Y7">
        <f>RANK(G7,G$2:G$133,1)</f>
        <v>5</v>
      </c>
      <c r="Z7">
        <f>RANK(H7,H$2:H$133)</f>
        <v>5</v>
      </c>
      <c r="AA7">
        <f>RANK(I7,I$2:I$133,1)</f>
        <v>59</v>
      </c>
      <c r="AB7">
        <f>RANK(J7,J$2:J$133)</f>
        <v>6</v>
      </c>
      <c r="AC7">
        <f>RANK(K7,K$2:K$133,1)</f>
        <v>16</v>
      </c>
      <c r="AD7">
        <f>RANK(L7,L$2:L$133,1)</f>
        <v>25</v>
      </c>
      <c r="AE7">
        <f>RANK(M7,M$2:M$133,1)</f>
        <v>97</v>
      </c>
      <c r="AF7">
        <f>RANK(N7,N$2:N$133,1)</f>
        <v>4</v>
      </c>
      <c r="AG7">
        <f>RANK(O7,O$2:O$133,1)</f>
        <v>1</v>
      </c>
      <c r="AH7">
        <f>RANK(P7,P$2:P$133,1)</f>
        <v>85</v>
      </c>
      <c r="AI7">
        <f>RANK(Q7,Q$2:Q$133,1)</f>
        <v>6</v>
      </c>
      <c r="AJ7">
        <f>RANK(R7,R$2:R$133,1)</f>
        <v>8</v>
      </c>
      <c r="AK7">
        <f>RANK(S7,S$2:S$133)</f>
        <v>6</v>
      </c>
      <c r="AL7">
        <f>RANK(T7,T$2:T$133)</f>
        <v>4</v>
      </c>
      <c r="AM7">
        <f>RANK(U7,U$2:U$133,1)</f>
        <v>4</v>
      </c>
      <c r="AN7">
        <f>VLOOKUP($A7,[1]pitchers!$A$2:$S$693,5,FALSE)</f>
        <v>19.166666666666668</v>
      </c>
      <c r="AO7">
        <f>VLOOKUP($A7,[1]pitchers!$A$2:$S$693,11,FALSE)</f>
        <v>8.5693130705406269</v>
      </c>
      <c r="AP7">
        <f t="shared" si="0"/>
        <v>-10.597353596126041</v>
      </c>
      <c r="AQ7">
        <f t="shared" si="1"/>
        <v>18</v>
      </c>
      <c r="AR7">
        <f t="shared" si="2"/>
        <v>36</v>
      </c>
      <c r="AS7">
        <f t="shared" si="3"/>
        <v>88</v>
      </c>
      <c r="BH7" s="1"/>
      <c r="BI7" s="1"/>
      <c r="BJ7" s="1"/>
      <c r="BK7" s="1"/>
      <c r="BL7" s="1"/>
      <c r="BM7" s="1"/>
      <c r="BN7" s="1"/>
      <c r="BO7" s="1"/>
      <c r="BP7" s="1"/>
      <c r="BW7" s="1"/>
      <c r="BX7" s="1"/>
      <c r="CB7" s="1"/>
      <c r="CC7" s="1"/>
      <c r="CD7" s="1"/>
      <c r="CH7" s="1"/>
      <c r="CI7" s="1"/>
      <c r="CL7" s="1"/>
      <c r="FC7" s="1"/>
      <c r="FD7" s="1"/>
      <c r="FE7" s="1"/>
      <c r="FF7" s="1"/>
      <c r="FG7" s="1"/>
      <c r="FH7" s="1"/>
      <c r="FI7" s="1"/>
      <c r="FP7" s="1"/>
    </row>
    <row r="8" spans="1:172">
      <c r="A8">
        <v>2233</v>
      </c>
      <c r="B8" t="s">
        <v>47</v>
      </c>
      <c r="C8" t="s">
        <v>35</v>
      </c>
      <c r="D8">
        <v>8.16</v>
      </c>
      <c r="E8">
        <v>1.3</v>
      </c>
      <c r="F8">
        <v>6.26</v>
      </c>
      <c r="G8">
        <v>0.56000000000000005</v>
      </c>
      <c r="H8" s="1">
        <v>0.22900000000000001</v>
      </c>
      <c r="I8" s="1">
        <v>3.6999999999999998E-2</v>
      </c>
      <c r="J8" s="1">
        <v>0.193</v>
      </c>
      <c r="K8">
        <v>0.24399999999999999</v>
      </c>
      <c r="L8">
        <v>1.07</v>
      </c>
      <c r="M8">
        <v>0.30499999999999999</v>
      </c>
      <c r="N8">
        <v>2.94</v>
      </c>
      <c r="O8">
        <v>2.5499999999999998</v>
      </c>
      <c r="P8">
        <v>0.39</v>
      </c>
      <c r="Q8">
        <v>2.8</v>
      </c>
      <c r="R8">
        <v>2.94</v>
      </c>
      <c r="S8">
        <v>0.7628524046434495</v>
      </c>
      <c r="T8">
        <v>6.3</v>
      </c>
      <c r="U8">
        <v>3.26</v>
      </c>
      <c r="V8">
        <f>RANK(D8,D$2:D$133)</f>
        <v>33</v>
      </c>
      <c r="W8">
        <f>RANK(E8,E$2:E$133,1)</f>
        <v>2</v>
      </c>
      <c r="X8">
        <f>RANK(F8,F$2:F$133)</f>
        <v>2</v>
      </c>
      <c r="Y8">
        <f>RANK(G8,G$2:G$133,1)</f>
        <v>12</v>
      </c>
      <c r="Z8">
        <f>RANK(H8,H$2:H$133)</f>
        <v>28</v>
      </c>
      <c r="AA8">
        <f>RANK(I8,I$2:I$133,1)</f>
        <v>2</v>
      </c>
      <c r="AB8">
        <f>RANK(J8,J$2:J$133)</f>
        <v>8</v>
      </c>
      <c r="AC8">
        <f>RANK(K8,K$2:K$133,1)</f>
        <v>52</v>
      </c>
      <c r="AD8">
        <f>RANK(L8,L$2:L$133,1)</f>
        <v>9</v>
      </c>
      <c r="AE8">
        <f>RANK(M8,M$2:M$133,1)</f>
        <v>90</v>
      </c>
      <c r="AF8">
        <f>RANK(N8,N$2:N$133,1)</f>
        <v>15</v>
      </c>
      <c r="AG8">
        <f>RANK(O8,O$2:O$133,1)</f>
        <v>3</v>
      </c>
      <c r="AH8">
        <f>RANK(P8,P$2:P$133,1)</f>
        <v>100</v>
      </c>
      <c r="AI8">
        <f>RANK(Q8,Q$2:Q$133,1)</f>
        <v>3</v>
      </c>
      <c r="AJ8">
        <f>RANK(R8,R$2:R$133,1)</f>
        <v>6</v>
      </c>
      <c r="AK8">
        <f>RANK(S8,S$2:S$133)</f>
        <v>7</v>
      </c>
      <c r="AL8">
        <f>RANK(T8,T$2:T$133)</f>
        <v>3</v>
      </c>
      <c r="AM8">
        <f>RANK(U8,U$2:U$133,1)</f>
        <v>9</v>
      </c>
      <c r="AN8">
        <f>VLOOKUP($A8,[1]pitchers!$A$2:$S$693,5,FALSE)</f>
        <v>27.833333333333332</v>
      </c>
      <c r="AO8">
        <f>VLOOKUP($A8,[1]pitchers!$A$2:$S$693,11,FALSE)</f>
        <v>34.443228447196674</v>
      </c>
      <c r="AP8">
        <f t="shared" si="0"/>
        <v>6.6098951138633417</v>
      </c>
      <c r="AQ8">
        <f t="shared" si="1"/>
        <v>4</v>
      </c>
      <c r="AR8">
        <f t="shared" si="2"/>
        <v>3</v>
      </c>
      <c r="AS8">
        <f t="shared" si="3"/>
        <v>15</v>
      </c>
      <c r="BH8" s="1"/>
      <c r="BI8" s="1"/>
      <c r="BJ8" s="1"/>
      <c r="BK8" s="1"/>
      <c r="BL8" s="1"/>
      <c r="BM8" s="1"/>
      <c r="BN8" s="1"/>
      <c r="BO8" s="1"/>
      <c r="BP8" s="1"/>
      <c r="BW8" s="1"/>
      <c r="BX8" s="1"/>
      <c r="CB8" s="1"/>
      <c r="CC8" s="1"/>
      <c r="CH8" s="1"/>
      <c r="CL8" s="1"/>
      <c r="FC8" s="1"/>
      <c r="FD8" s="1"/>
      <c r="FE8" s="1"/>
      <c r="FF8" s="1"/>
      <c r="FG8" s="1"/>
      <c r="FH8" s="1"/>
      <c r="FI8" s="1"/>
      <c r="FP8" s="1"/>
    </row>
    <row r="9" spans="1:172">
      <c r="A9">
        <v>2036</v>
      </c>
      <c r="B9" t="s">
        <v>22</v>
      </c>
      <c r="C9" t="s">
        <v>23</v>
      </c>
      <c r="D9">
        <v>8.85</v>
      </c>
      <c r="E9">
        <v>1.98</v>
      </c>
      <c r="F9">
        <v>4.46</v>
      </c>
      <c r="G9">
        <v>0.42</v>
      </c>
      <c r="H9" s="1">
        <v>0.25600000000000001</v>
      </c>
      <c r="I9" s="1">
        <v>5.7000000000000002E-2</v>
      </c>
      <c r="J9" s="1">
        <v>0.19800000000000001</v>
      </c>
      <c r="K9">
        <v>0.192</v>
      </c>
      <c r="L9">
        <v>0.92</v>
      </c>
      <c r="M9">
        <v>0.251</v>
      </c>
      <c r="N9">
        <v>1.83</v>
      </c>
      <c r="O9">
        <v>2.39</v>
      </c>
      <c r="P9">
        <v>-0.56000000000000005</v>
      </c>
      <c r="Q9">
        <v>2.88</v>
      </c>
      <c r="R9">
        <v>2.99</v>
      </c>
      <c r="S9">
        <v>0.76271186440677963</v>
      </c>
      <c r="T9">
        <v>6.6</v>
      </c>
      <c r="U9">
        <v>2.87</v>
      </c>
      <c r="V9">
        <f>RANK(D9,D$2:D$133)</f>
        <v>18</v>
      </c>
      <c r="W9">
        <f>RANK(E9,E$2:E$133,1)</f>
        <v>18</v>
      </c>
      <c r="X9">
        <f>RANK(F9,F$2:F$133)</f>
        <v>7</v>
      </c>
      <c r="Y9">
        <f>RANK(G9,G$2:G$133,1)</f>
        <v>4</v>
      </c>
      <c r="Z9">
        <f>RANK(H9,H$2:H$133)</f>
        <v>10</v>
      </c>
      <c r="AA9">
        <f>RANK(I9,I$2:I$133,1)</f>
        <v>25</v>
      </c>
      <c r="AB9">
        <f>RANK(J9,J$2:J$133)</f>
        <v>6</v>
      </c>
      <c r="AC9">
        <f>RANK(K9,K$2:K$133,1)</f>
        <v>2</v>
      </c>
      <c r="AD9">
        <f>RANK(L9,L$2:L$133,1)</f>
        <v>1</v>
      </c>
      <c r="AE9">
        <f>RANK(M9,M$2:M$133,1)</f>
        <v>4</v>
      </c>
      <c r="AF9">
        <f>RANK(N9,N$2:N$133,1)</f>
        <v>2</v>
      </c>
      <c r="AG9">
        <f>RANK(O9,O$2:O$133,1)</f>
        <v>1</v>
      </c>
      <c r="AH9">
        <f>RANK(P9,P$2:P$133,1)</f>
        <v>26</v>
      </c>
      <c r="AI9">
        <f>RANK(Q9,Q$2:Q$133,1)</f>
        <v>5</v>
      </c>
      <c r="AJ9">
        <f>RANK(R9,R$2:R$133,1)</f>
        <v>7</v>
      </c>
      <c r="AK9">
        <f>RANK(S9,S$2:S$133)</f>
        <v>8</v>
      </c>
      <c r="AL9">
        <f>RANK(T9,T$2:T$133)</f>
        <v>1</v>
      </c>
      <c r="AM9">
        <f>RANK(U9,U$2:U$133,1)</f>
        <v>1</v>
      </c>
      <c r="AN9">
        <f>VLOOKUP($A9,[1]pitchers!$A$2:$S$693,5,FALSE)</f>
        <v>29</v>
      </c>
      <c r="AO9">
        <f>VLOOKUP($A9,[1]pitchers!$A$2:$S$693,11,FALSE)</f>
        <v>46.783142615312606</v>
      </c>
      <c r="AP9">
        <f t="shared" si="0"/>
        <v>17.783142615312606</v>
      </c>
      <c r="AQ9">
        <f t="shared" si="1"/>
        <v>1</v>
      </c>
      <c r="AR9">
        <f t="shared" si="2"/>
        <v>1</v>
      </c>
      <c r="AS9">
        <f t="shared" si="3"/>
        <v>5</v>
      </c>
      <c r="BH9" s="1"/>
      <c r="BI9" s="1"/>
      <c r="BJ9" s="1"/>
      <c r="BK9" s="1"/>
      <c r="BL9" s="1"/>
      <c r="BM9" s="1"/>
      <c r="BN9" s="1"/>
      <c r="BO9" s="1"/>
      <c r="BP9" s="1"/>
      <c r="BW9" s="1"/>
      <c r="BX9" s="1"/>
      <c r="CB9" s="1"/>
      <c r="CE9" s="1"/>
      <c r="CG9" s="1"/>
      <c r="CH9" s="1"/>
      <c r="CI9" s="1"/>
      <c r="FC9" s="1"/>
      <c r="FD9" s="1"/>
      <c r="FE9" s="1"/>
      <c r="FF9" s="1"/>
      <c r="FG9" s="1"/>
      <c r="FH9" s="1"/>
      <c r="FI9" s="1"/>
      <c r="FP9" s="1"/>
    </row>
    <row r="10" spans="1:172">
      <c r="A10">
        <v>11530</v>
      </c>
      <c r="B10" t="s">
        <v>24</v>
      </c>
      <c r="C10" t="s">
        <v>25</v>
      </c>
      <c r="D10">
        <v>9.75</v>
      </c>
      <c r="E10">
        <v>3.02</v>
      </c>
      <c r="F10">
        <v>3.22</v>
      </c>
      <c r="G10">
        <v>0.52</v>
      </c>
      <c r="H10" s="1">
        <v>0.27500000000000002</v>
      </c>
      <c r="I10" s="1">
        <v>8.5000000000000006E-2</v>
      </c>
      <c r="J10" s="1">
        <v>0.189</v>
      </c>
      <c r="K10">
        <v>0.18</v>
      </c>
      <c r="L10">
        <v>0.98</v>
      </c>
      <c r="M10">
        <v>0.24</v>
      </c>
      <c r="N10">
        <v>2.19</v>
      </c>
      <c r="O10">
        <v>2.73</v>
      </c>
      <c r="P10">
        <v>-0.54</v>
      </c>
      <c r="Q10">
        <v>3.08</v>
      </c>
      <c r="R10">
        <v>3.15</v>
      </c>
      <c r="S10">
        <v>0.74912891986062724</v>
      </c>
      <c r="T10">
        <v>4.2</v>
      </c>
      <c r="U10">
        <v>3.24</v>
      </c>
      <c r="V10">
        <f>RANK(D10,D$2:D$133)</f>
        <v>6</v>
      </c>
      <c r="W10">
        <f>RANK(E10,E$2:E$133,1)</f>
        <v>85</v>
      </c>
      <c r="X10">
        <f>RANK(F10,F$2:F$133)</f>
        <v>38</v>
      </c>
      <c r="Y10">
        <f>RANK(G10,G$2:G$133,1)</f>
        <v>9</v>
      </c>
      <c r="Z10">
        <f>RANK(H10,H$2:H$133)</f>
        <v>4</v>
      </c>
      <c r="AA10">
        <f>RANK(I10,I$2:I$133,1)</f>
        <v>95</v>
      </c>
      <c r="AB10">
        <f>RANK(J10,J$2:J$133)</f>
        <v>9</v>
      </c>
      <c r="AC10">
        <f>RANK(K10,K$2:K$133,1)</f>
        <v>1</v>
      </c>
      <c r="AD10">
        <f>RANK(L10,L$2:L$133,1)</f>
        <v>3</v>
      </c>
      <c r="AE10">
        <f>RANK(M10,M$2:M$133,1)</f>
        <v>1</v>
      </c>
      <c r="AF10">
        <f>RANK(N10,N$2:N$133,1)</f>
        <v>3</v>
      </c>
      <c r="AG10">
        <f>RANK(O10,O$2:O$133,1)</f>
        <v>5</v>
      </c>
      <c r="AH10">
        <f>RANK(P10,P$2:P$133,1)</f>
        <v>28</v>
      </c>
      <c r="AI10">
        <f>RANK(Q10,Q$2:Q$133,1)</f>
        <v>10</v>
      </c>
      <c r="AJ10">
        <f>RANK(R10,R$2:R$133,1)</f>
        <v>11</v>
      </c>
      <c r="AK10">
        <f>RANK(S10,S$2:S$133)</f>
        <v>9</v>
      </c>
      <c r="AL10">
        <f>RANK(T10,T$2:T$133)</f>
        <v>17</v>
      </c>
      <c r="AM10">
        <f>RANK(U10,U$2:U$133,1)</f>
        <v>8</v>
      </c>
      <c r="AN10">
        <f>VLOOKUP($A10,[1]pitchers!$A$2:$S$693,5,FALSE)</f>
        <v>26</v>
      </c>
      <c r="AO10">
        <f>VLOOKUP($A10,[1]pitchers!$A$2:$S$693,11,FALSE)</f>
        <v>6.775333784735257</v>
      </c>
      <c r="AP10">
        <f t="shared" si="0"/>
        <v>-19.224666215264744</v>
      </c>
      <c r="AQ10">
        <f t="shared" si="1"/>
        <v>11</v>
      </c>
      <c r="AR10">
        <f t="shared" si="2"/>
        <v>41</v>
      </c>
      <c r="AS10">
        <f t="shared" si="3"/>
        <v>112</v>
      </c>
      <c r="BH10" s="1"/>
      <c r="BI10" s="1"/>
      <c r="BJ10" s="1"/>
      <c r="BK10" s="1"/>
      <c r="BL10" s="1"/>
      <c r="BM10" s="1"/>
      <c r="BN10" s="1"/>
      <c r="BO10" s="1"/>
      <c r="BP10" s="1"/>
      <c r="BW10" s="1"/>
      <c r="BX10" s="1"/>
      <c r="CB10" s="1"/>
      <c r="CC10" s="1"/>
      <c r="CH10" s="1"/>
      <c r="CI10" s="1"/>
      <c r="CL10" s="1"/>
      <c r="FC10" s="1"/>
      <c r="FD10" s="1"/>
      <c r="FE10" s="1"/>
      <c r="FF10" s="1"/>
      <c r="FG10" s="1"/>
      <c r="FH10" s="1"/>
      <c r="FI10" s="1"/>
      <c r="FP10" s="1"/>
    </row>
    <row r="11" spans="1:172">
      <c r="A11">
        <v>512</v>
      </c>
      <c r="B11" t="s">
        <v>82</v>
      </c>
      <c r="C11" t="s">
        <v>52</v>
      </c>
      <c r="D11">
        <v>9.85</v>
      </c>
      <c r="E11">
        <v>3.16</v>
      </c>
      <c r="F11">
        <v>3.12</v>
      </c>
      <c r="G11">
        <v>0.52</v>
      </c>
      <c r="H11" s="1">
        <v>0.26100000000000001</v>
      </c>
      <c r="I11" s="1">
        <v>8.4000000000000005E-2</v>
      </c>
      <c r="J11" s="1">
        <v>0.17699999999999999</v>
      </c>
      <c r="K11">
        <v>0.22800000000000001</v>
      </c>
      <c r="L11">
        <v>1.21</v>
      </c>
      <c r="M11">
        <v>0.30499999999999999</v>
      </c>
      <c r="N11">
        <v>3.3</v>
      </c>
      <c r="O11">
        <v>2.8</v>
      </c>
      <c r="P11">
        <v>0.5</v>
      </c>
      <c r="Q11">
        <v>2.92</v>
      </c>
      <c r="R11">
        <v>3.03</v>
      </c>
      <c r="S11">
        <v>0.74345549738219896</v>
      </c>
      <c r="T11">
        <v>4</v>
      </c>
      <c r="U11">
        <v>3.1</v>
      </c>
      <c r="V11">
        <f>RANK(D11,D$2:D$133)</f>
        <v>5</v>
      </c>
      <c r="W11">
        <f>RANK(E11,E$2:E$133,1)</f>
        <v>94</v>
      </c>
      <c r="X11">
        <f>RANK(F11,F$2:F$133)</f>
        <v>45</v>
      </c>
      <c r="Y11">
        <f>RANK(G11,G$2:G$133,1)</f>
        <v>9</v>
      </c>
      <c r="Z11">
        <f>RANK(H11,H$2:H$133)</f>
        <v>7</v>
      </c>
      <c r="AA11">
        <f>RANK(I11,I$2:I$133,1)</f>
        <v>94</v>
      </c>
      <c r="AB11">
        <f>RANK(J11,J$2:J$133)</f>
        <v>12</v>
      </c>
      <c r="AC11">
        <f>RANK(K11,K$2:K$133,1)</f>
        <v>20</v>
      </c>
      <c r="AD11">
        <f>RANK(L11,L$2:L$133,1)</f>
        <v>45</v>
      </c>
      <c r="AE11">
        <f>RANK(M11,M$2:M$133,1)</f>
        <v>90</v>
      </c>
      <c r="AF11">
        <f>RANK(N11,N$2:N$133,1)</f>
        <v>40</v>
      </c>
      <c r="AG11">
        <f>RANK(O11,O$2:O$133,1)</f>
        <v>8</v>
      </c>
      <c r="AH11">
        <f>RANK(P11,P$2:P$133,1)</f>
        <v>106</v>
      </c>
      <c r="AI11">
        <f>RANK(Q11,Q$2:Q$133,1)</f>
        <v>7</v>
      </c>
      <c r="AJ11">
        <f>RANK(R11,R$2:R$133,1)</f>
        <v>8</v>
      </c>
      <c r="AK11">
        <f>RANK(S11,S$2:S$133)</f>
        <v>10</v>
      </c>
      <c r="AL11">
        <f>RANK(T11,T$2:T$133)</f>
        <v>19</v>
      </c>
      <c r="AM11">
        <f>RANK(U11,U$2:U$133,1)</f>
        <v>7</v>
      </c>
      <c r="AN11">
        <f>VLOOKUP($A11,[1]pitchers!$A$2:$S$693,5,FALSE)</f>
        <v>9.8333333333333339</v>
      </c>
      <c r="AO11">
        <f>VLOOKUP($A11,[1]pitchers!$A$2:$S$693,11,FALSE)</f>
        <v>-14.689882700315549</v>
      </c>
      <c r="AP11">
        <f t="shared" si="0"/>
        <v>-24.523216033648882</v>
      </c>
      <c r="AQ11">
        <f t="shared" si="1"/>
        <v>50</v>
      </c>
      <c r="AR11">
        <f t="shared" si="2"/>
        <v>121</v>
      </c>
      <c r="AS11">
        <f t="shared" si="3"/>
        <v>123</v>
      </c>
      <c r="BH11" s="1"/>
      <c r="BI11" s="1"/>
      <c r="BJ11" s="1"/>
      <c r="BK11" s="1"/>
      <c r="BL11" s="1"/>
      <c r="BM11" s="1"/>
      <c r="BN11" s="1"/>
      <c r="BO11" s="1"/>
      <c r="BP11" s="1"/>
      <c r="BW11" s="1"/>
      <c r="BX11" s="1"/>
      <c r="CB11" s="1"/>
      <c r="CC11" s="1"/>
      <c r="CI11" s="1"/>
      <c r="CL11" s="1"/>
      <c r="FC11" s="1"/>
      <c r="FD11" s="1"/>
      <c r="FE11" s="1"/>
      <c r="FF11" s="1"/>
      <c r="FG11" s="1"/>
      <c r="FH11" s="1"/>
      <c r="FI11" s="1"/>
      <c r="FP11" s="1"/>
    </row>
    <row r="12" spans="1:172">
      <c r="A12">
        <v>12555</v>
      </c>
      <c r="B12" t="s">
        <v>45</v>
      </c>
      <c r="C12" t="s">
        <v>46</v>
      </c>
      <c r="D12">
        <v>10.32</v>
      </c>
      <c r="E12">
        <v>3.7</v>
      </c>
      <c r="F12">
        <v>2.79</v>
      </c>
      <c r="G12">
        <v>1.2</v>
      </c>
      <c r="H12" s="1">
        <v>0.28599999999999998</v>
      </c>
      <c r="I12" s="1">
        <v>0.10199999999999999</v>
      </c>
      <c r="J12" s="1">
        <v>0.183</v>
      </c>
      <c r="K12">
        <v>0.192</v>
      </c>
      <c r="L12">
        <v>1.1000000000000001</v>
      </c>
      <c r="M12">
        <v>0.24099999999999999</v>
      </c>
      <c r="N12">
        <v>2.92</v>
      </c>
      <c r="O12">
        <v>3.78</v>
      </c>
      <c r="P12">
        <v>-0.86</v>
      </c>
      <c r="Q12">
        <v>3.49</v>
      </c>
      <c r="R12">
        <v>3.31</v>
      </c>
      <c r="S12">
        <v>0.73896353166986561</v>
      </c>
      <c r="T12">
        <v>1.3</v>
      </c>
      <c r="U12">
        <v>4.1399999999999997</v>
      </c>
      <c r="V12">
        <f>RANK(D12,D$2:D$133)</f>
        <v>2</v>
      </c>
      <c r="W12">
        <f>RANK(E12,E$2:E$133,1)</f>
        <v>120</v>
      </c>
      <c r="X12">
        <f>RANK(F12,F$2:F$133)</f>
        <v>57</v>
      </c>
      <c r="Y12">
        <f>RANK(G12,G$2:G$133,1)</f>
        <v>109</v>
      </c>
      <c r="Z12">
        <f>RANK(H12,H$2:H$133)</f>
        <v>3</v>
      </c>
      <c r="AA12">
        <f>RANK(I12,I$2:I$133,1)</f>
        <v>123</v>
      </c>
      <c r="AB12">
        <f>RANK(J12,J$2:J$133)</f>
        <v>11</v>
      </c>
      <c r="AC12">
        <f>RANK(K12,K$2:K$133,1)</f>
        <v>2</v>
      </c>
      <c r="AD12">
        <f>RANK(L12,L$2:L$133,1)</f>
        <v>15</v>
      </c>
      <c r="AE12">
        <f>RANK(M12,M$2:M$133,1)</f>
        <v>2</v>
      </c>
      <c r="AF12">
        <f>RANK(N12,N$2:N$133,1)</f>
        <v>14</v>
      </c>
      <c r="AG12">
        <f>RANK(O12,O$2:O$133,1)</f>
        <v>61</v>
      </c>
      <c r="AH12">
        <f>RANK(P12,P$2:P$133,1)</f>
        <v>5</v>
      </c>
      <c r="AI12">
        <f>RANK(Q12,Q$2:Q$133,1)</f>
        <v>31</v>
      </c>
      <c r="AJ12">
        <f>RANK(R12,R$2:R$133,1)</f>
        <v>14</v>
      </c>
      <c r="AK12">
        <f>RANK(S12,S$2:S$133)</f>
        <v>11</v>
      </c>
      <c r="AL12">
        <f>RANK(T12,T$2:T$133)</f>
        <v>96</v>
      </c>
      <c r="AM12">
        <f>RANK(U12,U$2:U$133,1)</f>
        <v>52</v>
      </c>
      <c r="AN12">
        <f>VLOOKUP($A12,[1]pitchers!$A$2:$S$693,5,FALSE)</f>
        <v>13.333333333333334</v>
      </c>
      <c r="AO12">
        <f>VLOOKUP($A12,[1]pitchers!$A$2:$S$693,11,FALSE)</f>
        <v>-8.4985912577748035</v>
      </c>
      <c r="AP12">
        <f t="shared" si="0"/>
        <v>-21.831924591108137</v>
      </c>
      <c r="AQ12">
        <f t="shared" si="1"/>
        <v>35</v>
      </c>
      <c r="AR12">
        <f t="shared" si="2"/>
        <v>97</v>
      </c>
      <c r="AS12">
        <f t="shared" si="3"/>
        <v>117</v>
      </c>
      <c r="BH12" s="1"/>
      <c r="BI12" s="1"/>
      <c r="BJ12" s="1"/>
      <c r="BK12" s="1"/>
      <c r="BL12" s="1"/>
      <c r="BM12" s="1"/>
      <c r="BN12" s="1"/>
      <c r="BO12" s="1"/>
      <c r="BP12" s="1"/>
      <c r="BW12" s="1"/>
      <c r="BX12" s="1"/>
      <c r="CB12" s="1"/>
      <c r="CC12" s="1"/>
      <c r="CH12" s="1"/>
      <c r="CI12" s="1"/>
      <c r="CL12" s="1"/>
      <c r="FC12" s="1"/>
      <c r="FD12" s="1"/>
      <c r="FE12" s="1"/>
      <c r="FF12" s="1"/>
      <c r="FG12" s="1"/>
      <c r="FH12" s="1"/>
      <c r="FI12" s="1"/>
      <c r="FP12" s="1"/>
    </row>
    <row r="13" spans="1:172">
      <c r="A13">
        <v>10131</v>
      </c>
      <c r="B13" t="s">
        <v>48</v>
      </c>
      <c r="C13" t="s">
        <v>49</v>
      </c>
      <c r="D13">
        <v>9.39</v>
      </c>
      <c r="E13">
        <v>2.75</v>
      </c>
      <c r="F13">
        <v>3.41</v>
      </c>
      <c r="G13">
        <v>0.79</v>
      </c>
      <c r="H13" s="1">
        <v>0.26100000000000001</v>
      </c>
      <c r="I13" s="1">
        <v>7.6999999999999999E-2</v>
      </c>
      <c r="J13" s="1">
        <v>0.185</v>
      </c>
      <c r="K13">
        <v>0.20499999999999999</v>
      </c>
      <c r="L13">
        <v>1.05</v>
      </c>
      <c r="M13">
        <v>0.26300000000000001</v>
      </c>
      <c r="N13">
        <v>3</v>
      </c>
      <c r="O13">
        <v>3.21</v>
      </c>
      <c r="P13">
        <v>-0.21</v>
      </c>
      <c r="Q13">
        <v>3.15</v>
      </c>
      <c r="R13">
        <v>3.09</v>
      </c>
      <c r="S13">
        <v>0.73770491803278693</v>
      </c>
      <c r="T13">
        <v>3.3</v>
      </c>
      <c r="U13">
        <v>3.35</v>
      </c>
      <c r="V13">
        <f>RANK(D13,D$2:D$133)</f>
        <v>10</v>
      </c>
      <c r="W13">
        <f>RANK(E13,E$2:E$133,1)</f>
        <v>63</v>
      </c>
      <c r="X13">
        <f>RANK(F13,F$2:F$133)</f>
        <v>30</v>
      </c>
      <c r="Y13">
        <f>RANK(G13,G$2:G$133,1)</f>
        <v>41</v>
      </c>
      <c r="Z13">
        <f>RANK(H13,H$2:H$133)</f>
        <v>7</v>
      </c>
      <c r="AA13">
        <f>RANK(I13,I$2:I$133,1)</f>
        <v>81</v>
      </c>
      <c r="AB13">
        <f>RANK(J13,J$2:J$133)</f>
        <v>10</v>
      </c>
      <c r="AC13">
        <f>RANK(K13,K$2:K$133,1)</f>
        <v>8</v>
      </c>
      <c r="AD13">
        <f>RANK(L13,L$2:L$133,1)</f>
        <v>8</v>
      </c>
      <c r="AE13">
        <f>RANK(M13,M$2:M$133,1)</f>
        <v>17</v>
      </c>
      <c r="AF13">
        <f>RANK(N13,N$2:N$133,1)</f>
        <v>16</v>
      </c>
      <c r="AG13">
        <f>RANK(O13,O$2:O$133,1)</f>
        <v>18</v>
      </c>
      <c r="AH13">
        <f>RANK(P13,P$2:P$133,1)</f>
        <v>50</v>
      </c>
      <c r="AI13">
        <f>RANK(Q13,Q$2:Q$133,1)</f>
        <v>14</v>
      </c>
      <c r="AJ13">
        <f>RANK(R13,R$2:R$133,1)</f>
        <v>10</v>
      </c>
      <c r="AK13">
        <f>RANK(S13,S$2:S$133)</f>
        <v>12</v>
      </c>
      <c r="AL13">
        <f>RANK(T13,T$2:T$133)</f>
        <v>30</v>
      </c>
      <c r="AM13">
        <f>RANK(U13,U$2:U$133,1)</f>
        <v>11</v>
      </c>
      <c r="AN13">
        <f>VLOOKUP($A13,[1]pitchers!$A$2:$S$693,5,FALSE)</f>
        <v>27.166666666666668</v>
      </c>
      <c r="AO13">
        <f>VLOOKUP($A13,[1]pitchers!$A$2:$S$693,11,FALSE)</f>
        <v>19.05924517061041</v>
      </c>
      <c r="AP13">
        <f t="shared" si="0"/>
        <v>-8.1074214960562578</v>
      </c>
      <c r="AQ13">
        <f t="shared" si="1"/>
        <v>7</v>
      </c>
      <c r="AR13">
        <f t="shared" si="2"/>
        <v>17</v>
      </c>
      <c r="AS13">
        <f t="shared" si="3"/>
        <v>74</v>
      </c>
      <c r="BH13" s="1"/>
      <c r="BI13" s="1"/>
      <c r="BJ13" s="1"/>
      <c r="BK13" s="1"/>
      <c r="BL13" s="1"/>
      <c r="BM13" s="1"/>
      <c r="BN13" s="1"/>
      <c r="BO13" s="1"/>
      <c r="BP13" s="1"/>
      <c r="BW13" s="1"/>
      <c r="BX13" s="1"/>
      <c r="CB13" s="1"/>
      <c r="CC13" s="1"/>
      <c r="CD13" s="1"/>
      <c r="CE13" s="1"/>
      <c r="CH13" s="1"/>
      <c r="CI13" s="1"/>
      <c r="CL13" s="1"/>
      <c r="FC13" s="1"/>
      <c r="FD13" s="1"/>
      <c r="FE13" s="1"/>
      <c r="FF13" s="1"/>
      <c r="FG13" s="1"/>
      <c r="FH13" s="1"/>
      <c r="FI13" s="1"/>
      <c r="FP13" s="1"/>
    </row>
    <row r="14" spans="1:172">
      <c r="A14">
        <v>4897</v>
      </c>
      <c r="B14" t="s">
        <v>136</v>
      </c>
      <c r="C14" t="s">
        <v>84</v>
      </c>
      <c r="D14">
        <v>9.23</v>
      </c>
      <c r="E14">
        <v>2.68</v>
      </c>
      <c r="F14">
        <v>3.45</v>
      </c>
      <c r="G14">
        <v>1.08</v>
      </c>
      <c r="H14" s="1">
        <v>0.24099999999999999</v>
      </c>
      <c r="I14" s="1">
        <v>7.0000000000000007E-2</v>
      </c>
      <c r="J14" s="1">
        <v>0.17100000000000001</v>
      </c>
      <c r="K14">
        <v>0.26</v>
      </c>
      <c r="L14">
        <v>1.32</v>
      </c>
      <c r="M14">
        <v>0.32400000000000001</v>
      </c>
      <c r="N14">
        <v>4.04</v>
      </c>
      <c r="O14">
        <v>3.51</v>
      </c>
      <c r="P14">
        <v>0.53</v>
      </c>
      <c r="Q14">
        <v>3.36</v>
      </c>
      <c r="R14">
        <v>3.38</v>
      </c>
      <c r="S14">
        <v>0.72784810126582278</v>
      </c>
      <c r="T14">
        <v>2.6</v>
      </c>
      <c r="U14">
        <v>4.05</v>
      </c>
      <c r="V14">
        <f>RANK(D14,D$2:D$133)</f>
        <v>11</v>
      </c>
      <c r="W14">
        <f>RANK(E14,E$2:E$133,1)</f>
        <v>56</v>
      </c>
      <c r="X14">
        <f>RANK(F14,F$2:F$133)</f>
        <v>28</v>
      </c>
      <c r="Y14">
        <f>RANK(G14,G$2:G$133,1)</f>
        <v>95</v>
      </c>
      <c r="Z14">
        <f>RANK(H14,H$2:H$133)</f>
        <v>16</v>
      </c>
      <c r="AA14">
        <f>RANK(I14,I$2:I$133,1)</f>
        <v>54</v>
      </c>
      <c r="AB14">
        <f>RANK(J14,J$2:J$133)</f>
        <v>14</v>
      </c>
      <c r="AC14">
        <f>RANK(K14,K$2:K$133,1)</f>
        <v>89</v>
      </c>
      <c r="AD14">
        <f>RANK(L14,L$2:L$133,1)</f>
        <v>77</v>
      </c>
      <c r="AE14">
        <f>RANK(M14,M$2:M$133,1)</f>
        <v>120</v>
      </c>
      <c r="AF14">
        <f>RANK(N14,N$2:N$133,1)</f>
        <v>86</v>
      </c>
      <c r="AG14">
        <f>RANK(O14,O$2:O$133,1)</f>
        <v>43</v>
      </c>
      <c r="AH14">
        <f>RANK(P14,P$2:P$133,1)</f>
        <v>109</v>
      </c>
      <c r="AI14">
        <f>RANK(Q14,Q$2:Q$133,1)</f>
        <v>22</v>
      </c>
      <c r="AJ14">
        <f>RANK(R14,R$2:R$133,1)</f>
        <v>23</v>
      </c>
      <c r="AK14">
        <f>RANK(S14,S$2:S$133)</f>
        <v>13</v>
      </c>
      <c r="AL14">
        <f>RANK(T14,T$2:T$133)</f>
        <v>48</v>
      </c>
      <c r="AM14">
        <f>RANK(U14,U$2:U$133,1)</f>
        <v>46</v>
      </c>
      <c r="AN14">
        <f>VLOOKUP($A14,[1]pitchers!$A$2:$S$693,5,FALSE)</f>
        <v>10.5</v>
      </c>
      <c r="AO14">
        <f>VLOOKUP($A14,[1]pitchers!$A$2:$S$693,11,FALSE)</f>
        <v>10.863569566532458</v>
      </c>
      <c r="AP14">
        <f t="shared" si="0"/>
        <v>0.36356956653245831</v>
      </c>
      <c r="AQ14">
        <f t="shared" si="1"/>
        <v>46</v>
      </c>
      <c r="AR14">
        <f t="shared" si="2"/>
        <v>31</v>
      </c>
      <c r="AS14">
        <f t="shared" si="3"/>
        <v>27</v>
      </c>
      <c r="BH14" s="1"/>
      <c r="BI14" s="1"/>
      <c r="BJ14" s="1"/>
      <c r="BK14" s="1"/>
      <c r="BL14" s="1"/>
      <c r="BM14" s="1"/>
      <c r="BN14" s="1"/>
      <c r="BO14" s="1"/>
      <c r="BP14" s="1"/>
      <c r="BW14" s="1"/>
      <c r="BX14" s="1"/>
      <c r="CB14" s="1"/>
      <c r="CC14" s="1"/>
      <c r="CD14" s="1"/>
      <c r="CH14" s="1"/>
      <c r="CI14" s="1"/>
      <c r="CL14" s="1"/>
      <c r="FC14" s="1"/>
      <c r="FD14" s="1"/>
      <c r="FE14" s="1"/>
      <c r="FF14" s="1"/>
      <c r="FG14" s="1"/>
      <c r="FH14" s="1"/>
      <c r="FI14" s="1"/>
      <c r="FP14" s="1"/>
    </row>
    <row r="15" spans="1:172">
      <c r="A15">
        <v>1757</v>
      </c>
      <c r="B15" t="s">
        <v>161</v>
      </c>
      <c r="C15" t="s">
        <v>49</v>
      </c>
      <c r="D15">
        <v>8.01</v>
      </c>
      <c r="E15">
        <v>1.64</v>
      </c>
      <c r="F15">
        <v>4.87</v>
      </c>
      <c r="G15">
        <v>1.49</v>
      </c>
      <c r="H15" s="1">
        <v>0.21099999999999999</v>
      </c>
      <c r="I15" s="1">
        <v>4.2999999999999997E-2</v>
      </c>
      <c r="J15" s="1">
        <v>0.16700000000000001</v>
      </c>
      <c r="K15">
        <v>0.26400000000000001</v>
      </c>
      <c r="L15">
        <v>1.24</v>
      </c>
      <c r="M15">
        <v>0.30199999999999999</v>
      </c>
      <c r="N15">
        <v>4.67</v>
      </c>
      <c r="O15">
        <v>4.09</v>
      </c>
      <c r="P15">
        <v>0.57999999999999996</v>
      </c>
      <c r="Q15">
        <v>3.67</v>
      </c>
      <c r="R15">
        <v>3.53</v>
      </c>
      <c r="S15">
        <v>0.70921985815602839</v>
      </c>
      <c r="T15">
        <v>1.5</v>
      </c>
      <c r="U15">
        <v>4.59</v>
      </c>
      <c r="V15">
        <f>RANK(D15,D$2:D$133)</f>
        <v>35</v>
      </c>
      <c r="W15">
        <f>RANK(E15,E$2:E$133,1)</f>
        <v>8</v>
      </c>
      <c r="X15">
        <f>RANK(F15,F$2:F$133)</f>
        <v>5</v>
      </c>
      <c r="Y15">
        <f>RANK(G15,G$2:G$133,1)</f>
        <v>128</v>
      </c>
      <c r="Z15">
        <f>RANK(H15,H$2:H$133)</f>
        <v>38</v>
      </c>
      <c r="AA15">
        <f>RANK(I15,I$2:I$133,1)</f>
        <v>7</v>
      </c>
      <c r="AB15">
        <f>RANK(J15,J$2:J$133)</f>
        <v>20</v>
      </c>
      <c r="AC15">
        <f>RANK(K15,K$2:K$133,1)</f>
        <v>93</v>
      </c>
      <c r="AD15">
        <f>RANK(L15,L$2:L$133,1)</f>
        <v>55</v>
      </c>
      <c r="AE15">
        <f>RANK(M15,M$2:M$133,1)</f>
        <v>83</v>
      </c>
      <c r="AF15">
        <f>RANK(N15,N$2:N$133,1)</f>
        <v>111</v>
      </c>
      <c r="AG15">
        <f>RANK(O15,O$2:O$133,1)</f>
        <v>91</v>
      </c>
      <c r="AH15">
        <f>RANK(P15,P$2:P$133,1)</f>
        <v>114</v>
      </c>
      <c r="AI15">
        <f>RANK(Q15,Q$2:Q$133,1)</f>
        <v>47</v>
      </c>
      <c r="AJ15">
        <f>RANK(R15,R$2:R$133,1)</f>
        <v>30</v>
      </c>
      <c r="AK15">
        <f>RANK(S15,S$2:S$133)</f>
        <v>14</v>
      </c>
      <c r="AL15">
        <f>RANK(T15,T$2:T$133)</f>
        <v>84</v>
      </c>
      <c r="AM15">
        <f>RANK(U15,U$2:U$133,1)</f>
        <v>85</v>
      </c>
      <c r="AN15">
        <f>VLOOKUP($A15,[1]pitchers!$A$2:$S$693,5,FALSE)</f>
        <v>8.1666666666666661</v>
      </c>
      <c r="AO15">
        <f>VLOOKUP($A15,[1]pitchers!$A$2:$S$693,11,FALSE)</f>
        <v>4.990773673649004</v>
      </c>
      <c r="AP15">
        <f t="shared" si="0"/>
        <v>-3.175892993017662</v>
      </c>
      <c r="AQ15">
        <f t="shared" si="1"/>
        <v>59</v>
      </c>
      <c r="AR15">
        <f t="shared" si="2"/>
        <v>48</v>
      </c>
      <c r="AS15">
        <f t="shared" si="3"/>
        <v>47</v>
      </c>
      <c r="BH15" s="1"/>
      <c r="BI15" s="1"/>
      <c r="BJ15" s="1"/>
      <c r="BK15" s="1"/>
      <c r="BL15" s="1"/>
      <c r="BM15" s="1"/>
      <c r="BN15" s="1"/>
      <c r="BO15" s="1"/>
      <c r="BP15" s="1"/>
      <c r="BW15" s="1"/>
      <c r="BX15" s="1"/>
      <c r="CB15" s="1"/>
      <c r="CC15" s="1"/>
      <c r="CH15" s="1"/>
      <c r="CI15" s="1"/>
      <c r="CL15" s="1"/>
      <c r="FC15" s="1"/>
      <c r="FD15" s="1"/>
      <c r="FE15" s="1"/>
      <c r="FF15" s="1"/>
      <c r="FG15" s="1"/>
      <c r="FH15" s="1"/>
      <c r="FI15" s="1"/>
      <c r="FP15" s="1"/>
    </row>
    <row r="16" spans="1:172">
      <c r="A16">
        <v>2429</v>
      </c>
      <c r="B16" t="s">
        <v>124</v>
      </c>
      <c r="C16" t="s">
        <v>84</v>
      </c>
      <c r="D16">
        <v>8.31</v>
      </c>
      <c r="E16">
        <v>2.02</v>
      </c>
      <c r="F16">
        <v>4.12</v>
      </c>
      <c r="G16">
        <v>0.92</v>
      </c>
      <c r="H16" s="1">
        <v>0.224</v>
      </c>
      <c r="I16" s="1">
        <v>5.3999999999999999E-2</v>
      </c>
      <c r="J16" s="1">
        <v>0.16900000000000001</v>
      </c>
      <c r="K16">
        <v>0.26800000000000002</v>
      </c>
      <c r="L16">
        <v>1.26</v>
      </c>
      <c r="M16">
        <v>0.32900000000000001</v>
      </c>
      <c r="N16">
        <v>3.85</v>
      </c>
      <c r="O16">
        <v>3.3</v>
      </c>
      <c r="P16">
        <v>0.55000000000000004</v>
      </c>
      <c r="Q16">
        <v>3.1</v>
      </c>
      <c r="R16">
        <v>3.25</v>
      </c>
      <c r="S16">
        <v>0.7002039428959892</v>
      </c>
      <c r="T16">
        <v>2.8</v>
      </c>
      <c r="U16">
        <v>4.2300000000000004</v>
      </c>
      <c r="V16">
        <f>RANK(D16,D$2:D$133)</f>
        <v>27</v>
      </c>
      <c r="W16">
        <f>RANK(E16,E$2:E$133,1)</f>
        <v>19</v>
      </c>
      <c r="X16">
        <f>RANK(F16,F$2:F$133)</f>
        <v>10</v>
      </c>
      <c r="Y16">
        <f>RANK(G16,G$2:G$133,1)</f>
        <v>66</v>
      </c>
      <c r="Z16">
        <f>RANK(H16,H$2:H$133)</f>
        <v>29</v>
      </c>
      <c r="AA16">
        <f>RANK(I16,I$2:I$133,1)</f>
        <v>19</v>
      </c>
      <c r="AB16">
        <f>RANK(J16,J$2:J$133)</f>
        <v>17</v>
      </c>
      <c r="AC16">
        <f>RANK(K16,K$2:K$133,1)</f>
        <v>100</v>
      </c>
      <c r="AD16">
        <f>RANK(L16,L$2:L$133,1)</f>
        <v>62</v>
      </c>
      <c r="AE16">
        <f>RANK(M16,M$2:M$133,1)</f>
        <v>124</v>
      </c>
      <c r="AF16">
        <f>RANK(N16,N$2:N$133,1)</f>
        <v>76</v>
      </c>
      <c r="AG16">
        <f>RANK(O16,O$2:O$133,1)</f>
        <v>27</v>
      </c>
      <c r="AH16">
        <f>RANK(P16,P$2:P$133,1)</f>
        <v>112</v>
      </c>
      <c r="AI16">
        <f>RANK(Q16,Q$2:Q$133,1)</f>
        <v>11</v>
      </c>
      <c r="AJ16">
        <f>RANK(R16,R$2:R$133,1)</f>
        <v>13</v>
      </c>
      <c r="AK16">
        <f>RANK(S16,S$2:S$133)</f>
        <v>15</v>
      </c>
      <c r="AL16">
        <f>RANK(T16,T$2:T$133)</f>
        <v>44</v>
      </c>
      <c r="AM16">
        <f>RANK(U16,U$2:U$133,1)</f>
        <v>59</v>
      </c>
      <c r="AN16">
        <f>VLOOKUP($A16,[1]pitchers!$A$2:$S$693,5,FALSE)</f>
        <v>12.166666666666666</v>
      </c>
      <c r="AO16">
        <f>VLOOKUP($A16,[1]pitchers!$A$2:$S$693,11,FALSE)</f>
        <v>31.312632781100341</v>
      </c>
      <c r="AP16">
        <f t="shared" si="0"/>
        <v>19.145966114433676</v>
      </c>
      <c r="AQ16">
        <f t="shared" si="1"/>
        <v>40</v>
      </c>
      <c r="AR16">
        <f t="shared" si="2"/>
        <v>4</v>
      </c>
      <c r="AS16">
        <f t="shared" si="3"/>
        <v>1</v>
      </c>
      <c r="BH16" s="1"/>
      <c r="BI16" s="1"/>
      <c r="BJ16" s="1"/>
      <c r="BK16" s="1"/>
      <c r="BL16" s="1"/>
      <c r="BM16" s="1"/>
      <c r="BN16" s="1"/>
      <c r="BO16" s="1"/>
      <c r="BP16" s="1"/>
      <c r="BW16" s="1"/>
      <c r="BX16" s="1"/>
      <c r="CB16" s="1"/>
      <c r="CH16" s="1"/>
      <c r="CI16" s="1"/>
      <c r="CL16" s="1"/>
      <c r="FC16" s="1"/>
      <c r="FD16" s="1"/>
      <c r="FE16" s="1"/>
      <c r="FF16" s="1"/>
      <c r="FG16" s="1"/>
      <c r="FH16" s="1"/>
      <c r="FI16" s="1"/>
      <c r="FP16" s="1"/>
    </row>
    <row r="17" spans="1:172">
      <c r="A17">
        <v>1118</v>
      </c>
      <c r="B17" t="s">
        <v>126</v>
      </c>
      <c r="C17" t="s">
        <v>88</v>
      </c>
      <c r="D17">
        <v>8.3000000000000007</v>
      </c>
      <c r="E17">
        <v>2.04</v>
      </c>
      <c r="F17">
        <v>4.07</v>
      </c>
      <c r="G17">
        <v>1.34</v>
      </c>
      <c r="H17" s="1">
        <v>0.23100000000000001</v>
      </c>
      <c r="I17" s="1">
        <v>5.7000000000000002E-2</v>
      </c>
      <c r="J17" s="1">
        <v>0.17399999999999999</v>
      </c>
      <c r="K17">
        <v>0.22700000000000001</v>
      </c>
      <c r="L17">
        <v>1.08</v>
      </c>
      <c r="M17">
        <v>0.26200000000000001</v>
      </c>
      <c r="N17">
        <v>3.87</v>
      </c>
      <c r="O17">
        <v>3.86</v>
      </c>
      <c r="P17">
        <v>0.01</v>
      </c>
      <c r="Q17">
        <v>3.63</v>
      </c>
      <c r="R17">
        <v>3.43</v>
      </c>
      <c r="S17">
        <v>0.6953125</v>
      </c>
      <c r="T17">
        <v>1.6</v>
      </c>
      <c r="U17">
        <v>4</v>
      </c>
      <c r="V17">
        <f>RANK(D17,D$2:D$133)</f>
        <v>28</v>
      </c>
      <c r="W17">
        <f>RANK(E17,E$2:E$133,1)</f>
        <v>22</v>
      </c>
      <c r="X17">
        <f>RANK(F17,F$2:F$133)</f>
        <v>11</v>
      </c>
      <c r="Y17">
        <f>RANK(G17,G$2:G$133,1)</f>
        <v>118</v>
      </c>
      <c r="Z17">
        <f>RANK(H17,H$2:H$133)</f>
        <v>24</v>
      </c>
      <c r="AA17">
        <f>RANK(I17,I$2:I$133,1)</f>
        <v>25</v>
      </c>
      <c r="AB17">
        <f>RANK(J17,J$2:J$133)</f>
        <v>13</v>
      </c>
      <c r="AC17">
        <f>RANK(K17,K$2:K$133,1)</f>
        <v>19</v>
      </c>
      <c r="AD17">
        <f>RANK(L17,L$2:L$133,1)</f>
        <v>12</v>
      </c>
      <c r="AE17">
        <f>RANK(M17,M$2:M$133,1)</f>
        <v>16</v>
      </c>
      <c r="AF17">
        <f>RANK(N17,N$2:N$133,1)</f>
        <v>78</v>
      </c>
      <c r="AG17">
        <f>RANK(O17,O$2:O$133,1)</f>
        <v>66</v>
      </c>
      <c r="AH17">
        <f>RANK(P17,P$2:P$133,1)</f>
        <v>69</v>
      </c>
      <c r="AI17">
        <f>RANK(Q17,Q$2:Q$133,1)</f>
        <v>44</v>
      </c>
      <c r="AJ17">
        <f>RANK(R17,R$2:R$133,1)</f>
        <v>26</v>
      </c>
      <c r="AK17">
        <f>RANK(S17,S$2:S$133)</f>
        <v>16</v>
      </c>
      <c r="AL17">
        <f>RANK(T17,T$2:T$133)</f>
        <v>79</v>
      </c>
      <c r="AM17">
        <f>RANK(U17,U$2:U$133,1)</f>
        <v>43</v>
      </c>
      <c r="AN17">
        <f>VLOOKUP($A17,[1]pitchers!$A$2:$S$693,5,FALSE)</f>
        <v>10.333333333333334</v>
      </c>
      <c r="AO17">
        <f>VLOOKUP($A17,[1]pitchers!$A$2:$S$693,11,FALSE)</f>
        <v>-0.76114025929680651</v>
      </c>
      <c r="AP17">
        <f t="shared" si="0"/>
        <v>-11.094473592630141</v>
      </c>
      <c r="AQ17">
        <f t="shared" si="1"/>
        <v>47</v>
      </c>
      <c r="AR17">
        <f t="shared" si="2"/>
        <v>73</v>
      </c>
      <c r="AS17">
        <f t="shared" si="3"/>
        <v>92</v>
      </c>
      <c r="BH17" s="1"/>
      <c r="BI17" s="1"/>
      <c r="BJ17" s="1"/>
      <c r="BK17" s="1"/>
      <c r="BL17" s="1"/>
      <c r="BM17" s="1"/>
      <c r="BN17" s="1"/>
      <c r="BO17" s="1"/>
      <c r="BP17" s="1"/>
      <c r="BW17" s="1"/>
      <c r="BX17" s="1"/>
      <c r="CB17" s="1"/>
      <c r="CD17" s="1"/>
      <c r="CG17" s="1"/>
      <c r="CI17" s="1"/>
      <c r="CL17" s="1"/>
      <c r="FC17" s="1"/>
      <c r="FD17" s="1"/>
      <c r="FE17" s="1"/>
      <c r="FF17" s="1"/>
      <c r="FG17" s="1"/>
      <c r="FH17" s="1"/>
      <c r="FI17" s="1"/>
      <c r="FP17" s="1"/>
    </row>
    <row r="18" spans="1:172">
      <c r="A18">
        <v>8362</v>
      </c>
      <c r="B18" t="s">
        <v>99</v>
      </c>
      <c r="C18" t="s">
        <v>46</v>
      </c>
      <c r="D18">
        <v>8.57</v>
      </c>
      <c r="E18">
        <v>2.33</v>
      </c>
      <c r="F18">
        <v>3.69</v>
      </c>
      <c r="G18">
        <v>0.86</v>
      </c>
      <c r="H18" s="1">
        <v>0.23400000000000001</v>
      </c>
      <c r="I18" s="1">
        <v>6.4000000000000001E-2</v>
      </c>
      <c r="J18" s="1">
        <v>0.17100000000000001</v>
      </c>
      <c r="K18">
        <v>0.23100000000000001</v>
      </c>
      <c r="L18">
        <v>1.1200000000000001</v>
      </c>
      <c r="M18">
        <v>0.28399999999999997</v>
      </c>
      <c r="N18">
        <v>3.49</v>
      </c>
      <c r="O18">
        <v>3.31</v>
      </c>
      <c r="P18">
        <v>0.18</v>
      </c>
      <c r="Q18">
        <v>3.34</v>
      </c>
      <c r="R18">
        <v>3.32</v>
      </c>
      <c r="S18">
        <v>0.69377990430622005</v>
      </c>
      <c r="T18">
        <v>3.7</v>
      </c>
      <c r="U18">
        <v>3.66</v>
      </c>
      <c r="V18">
        <f>RANK(D18,D$2:D$133)</f>
        <v>23</v>
      </c>
      <c r="W18">
        <f>RANK(E18,E$2:E$133,1)</f>
        <v>40</v>
      </c>
      <c r="X18">
        <f>RANK(F18,F$2:F$133)</f>
        <v>19</v>
      </c>
      <c r="Y18">
        <f>RANK(G18,G$2:G$133,1)</f>
        <v>55</v>
      </c>
      <c r="Z18">
        <f>RANK(H18,H$2:H$133)</f>
        <v>19</v>
      </c>
      <c r="AA18">
        <f>RANK(I18,I$2:I$133,1)</f>
        <v>40</v>
      </c>
      <c r="AB18">
        <f>RANK(J18,J$2:J$133)</f>
        <v>14</v>
      </c>
      <c r="AC18">
        <f>RANK(K18,K$2:K$133,1)</f>
        <v>31</v>
      </c>
      <c r="AD18">
        <f>RANK(L18,L$2:L$133,1)</f>
        <v>18</v>
      </c>
      <c r="AE18">
        <f>RANK(M18,M$2:M$133,1)</f>
        <v>44</v>
      </c>
      <c r="AF18">
        <f>RANK(N18,N$2:N$133,1)</f>
        <v>54</v>
      </c>
      <c r="AG18">
        <f>RANK(O18,O$2:O$133,1)</f>
        <v>28</v>
      </c>
      <c r="AH18">
        <f>RANK(P18,P$2:P$133,1)</f>
        <v>85</v>
      </c>
      <c r="AI18">
        <f>RANK(Q18,Q$2:Q$133,1)</f>
        <v>21</v>
      </c>
      <c r="AJ18">
        <f>RANK(R18,R$2:R$133,1)</f>
        <v>16</v>
      </c>
      <c r="AK18">
        <f>RANK(S18,S$2:S$133)</f>
        <v>17</v>
      </c>
      <c r="AL18">
        <f>RANK(T18,T$2:T$133)</f>
        <v>23</v>
      </c>
      <c r="AM18">
        <f>RANK(U18,U$2:U$133,1)</f>
        <v>22</v>
      </c>
      <c r="AN18">
        <f>VLOOKUP($A18,[1]pitchers!$A$2:$S$693,5,FALSE)</f>
        <v>17</v>
      </c>
      <c r="AO18">
        <f>VLOOKUP($A18,[1]pitchers!$A$2:$S$693,11,FALSE)</f>
        <v>3.1401130978337974</v>
      </c>
      <c r="AP18">
        <f t="shared" si="0"/>
        <v>-13.859886902166203</v>
      </c>
      <c r="AQ18">
        <f t="shared" si="1"/>
        <v>22</v>
      </c>
      <c r="AR18">
        <f t="shared" si="2"/>
        <v>57</v>
      </c>
      <c r="AS18">
        <f t="shared" si="3"/>
        <v>103</v>
      </c>
      <c r="BH18" s="1"/>
      <c r="BI18" s="1"/>
      <c r="BJ18" s="1"/>
      <c r="BK18" s="1"/>
      <c r="BL18" s="1"/>
      <c r="BM18" s="1"/>
      <c r="BN18" s="1"/>
      <c r="BO18" s="1"/>
      <c r="BP18" s="1"/>
      <c r="BW18" s="1"/>
      <c r="BX18" s="1"/>
      <c r="CB18" s="1"/>
      <c r="CC18" s="1"/>
      <c r="CI18" s="1"/>
      <c r="CL18" s="1"/>
      <c r="FC18" s="1"/>
      <c r="FD18" s="1"/>
      <c r="FE18" s="1"/>
      <c r="FF18" s="1"/>
      <c r="FG18" s="1"/>
      <c r="FH18" s="1"/>
      <c r="FI18" s="1"/>
      <c r="FP18" s="1"/>
    </row>
    <row r="19" spans="1:172">
      <c r="A19">
        <v>4972</v>
      </c>
      <c r="B19" t="s">
        <v>107</v>
      </c>
      <c r="C19" t="s">
        <v>43</v>
      </c>
      <c r="D19">
        <v>8.26</v>
      </c>
      <c r="E19">
        <v>2.0499999999999998</v>
      </c>
      <c r="F19">
        <v>4.04</v>
      </c>
      <c r="G19">
        <v>0.86</v>
      </c>
      <c r="H19" s="1">
        <v>0.223</v>
      </c>
      <c r="I19" s="1">
        <v>5.5E-2</v>
      </c>
      <c r="J19" s="1">
        <v>0.16800000000000001</v>
      </c>
      <c r="K19">
        <v>0.24199999999999999</v>
      </c>
      <c r="L19">
        <v>1.1599999999999999</v>
      </c>
      <c r="M19">
        <v>0.29499999999999998</v>
      </c>
      <c r="N19">
        <v>3.6</v>
      </c>
      <c r="O19">
        <v>3.26</v>
      </c>
      <c r="P19">
        <v>0.34</v>
      </c>
      <c r="Q19">
        <v>3.44</v>
      </c>
      <c r="R19">
        <v>3.41</v>
      </c>
      <c r="S19">
        <v>0.69090909090909092</v>
      </c>
      <c r="T19">
        <v>4.0999999999999996</v>
      </c>
      <c r="U19">
        <v>3.63</v>
      </c>
      <c r="V19">
        <f>RANK(D19,D$2:D$133)</f>
        <v>30</v>
      </c>
      <c r="W19">
        <f>RANK(E19,E$2:E$133,1)</f>
        <v>24</v>
      </c>
      <c r="X19">
        <f>RANK(F19,F$2:F$133)</f>
        <v>12</v>
      </c>
      <c r="Y19">
        <f>RANK(G19,G$2:G$133,1)</f>
        <v>55</v>
      </c>
      <c r="Z19">
        <f>RANK(H19,H$2:H$133)</f>
        <v>30</v>
      </c>
      <c r="AA19">
        <f>RANK(I19,I$2:I$133,1)</f>
        <v>20</v>
      </c>
      <c r="AB19">
        <f>RANK(J19,J$2:J$133)</f>
        <v>18</v>
      </c>
      <c r="AC19">
        <f>RANK(K19,K$2:K$133,1)</f>
        <v>46</v>
      </c>
      <c r="AD19">
        <f>RANK(L19,L$2:L$133,1)</f>
        <v>31</v>
      </c>
      <c r="AE19">
        <f>RANK(M19,M$2:M$133,1)</f>
        <v>67</v>
      </c>
      <c r="AF19">
        <f>RANK(N19,N$2:N$133,1)</f>
        <v>62</v>
      </c>
      <c r="AG19">
        <f>RANK(O19,O$2:O$133,1)</f>
        <v>22</v>
      </c>
      <c r="AH19">
        <f>RANK(P19,P$2:P$133,1)</f>
        <v>98</v>
      </c>
      <c r="AI19">
        <f>RANK(Q19,Q$2:Q$133,1)</f>
        <v>26</v>
      </c>
      <c r="AJ19">
        <f>RANK(R19,R$2:R$133,1)</f>
        <v>24</v>
      </c>
      <c r="AK19">
        <f>RANK(S19,S$2:S$133)</f>
        <v>18</v>
      </c>
      <c r="AL19">
        <f>RANK(T19,T$2:T$133)</f>
        <v>18</v>
      </c>
      <c r="AM19">
        <f>RANK(U19,U$2:U$133,1)</f>
        <v>20</v>
      </c>
      <c r="AN19">
        <f>VLOOKUP($A19,[1]pitchers!$A$2:$S$693,5,FALSE)</f>
        <v>17.166666666666668</v>
      </c>
      <c r="AO19">
        <f>VLOOKUP($A19,[1]pitchers!$A$2:$S$693,11,FALSE)</f>
        <v>21.4373160399143</v>
      </c>
      <c r="AP19">
        <f t="shared" si="0"/>
        <v>4.2706493732476325</v>
      </c>
      <c r="AQ19">
        <f t="shared" si="1"/>
        <v>21</v>
      </c>
      <c r="AR19">
        <f t="shared" si="2"/>
        <v>14</v>
      </c>
      <c r="AS19">
        <f t="shared" si="3"/>
        <v>18</v>
      </c>
      <c r="BH19" s="1"/>
      <c r="BI19" s="1"/>
      <c r="BJ19" s="1"/>
      <c r="BK19" s="1"/>
      <c r="BL19" s="1"/>
      <c r="BM19" s="1"/>
      <c r="BN19" s="1"/>
      <c r="BO19" s="1"/>
      <c r="BP19" s="1"/>
      <c r="BW19" s="1"/>
      <c r="BX19" s="1"/>
      <c r="CB19" s="1"/>
      <c r="CC19" s="1"/>
      <c r="CH19" s="1"/>
      <c r="CI19" s="1"/>
      <c r="CL19" s="1"/>
      <c r="FC19" s="1"/>
      <c r="FD19" s="1"/>
      <c r="FE19" s="1"/>
      <c r="FF19" s="1"/>
      <c r="FG19" s="1"/>
      <c r="FH19" s="1"/>
      <c r="FI19" s="1"/>
      <c r="FP19" s="1"/>
    </row>
    <row r="20" spans="1:172">
      <c r="A20">
        <v>5524</v>
      </c>
      <c r="B20" t="s">
        <v>38</v>
      </c>
      <c r="C20" t="s">
        <v>39</v>
      </c>
      <c r="D20">
        <v>8.9</v>
      </c>
      <c r="E20">
        <v>2.77</v>
      </c>
      <c r="F20">
        <v>3.21</v>
      </c>
      <c r="G20">
        <v>0.67</v>
      </c>
      <c r="H20" s="1">
        <v>0.248</v>
      </c>
      <c r="I20" s="1">
        <v>7.6999999999999999E-2</v>
      </c>
      <c r="J20" s="1">
        <v>0.17100000000000001</v>
      </c>
      <c r="K20">
        <v>0.19900000000000001</v>
      </c>
      <c r="L20">
        <v>1.03</v>
      </c>
      <c r="M20">
        <v>0.251</v>
      </c>
      <c r="N20">
        <v>2.77</v>
      </c>
      <c r="O20">
        <v>3.05</v>
      </c>
      <c r="P20">
        <v>-0.28000000000000003</v>
      </c>
      <c r="Q20">
        <v>3.32</v>
      </c>
      <c r="R20">
        <v>3.33</v>
      </c>
      <c r="S20">
        <v>0.68125310790651417</v>
      </c>
      <c r="T20">
        <v>3.6</v>
      </c>
      <c r="U20">
        <v>2.96</v>
      </c>
      <c r="V20">
        <f>RANK(D20,D$2:D$133)</f>
        <v>17</v>
      </c>
      <c r="W20">
        <f>RANK(E20,E$2:E$133,1)</f>
        <v>66</v>
      </c>
      <c r="X20">
        <f>RANK(F20,F$2:F$133)</f>
        <v>41</v>
      </c>
      <c r="Y20">
        <f>RANK(G20,G$2:G$133,1)</f>
        <v>29</v>
      </c>
      <c r="Z20">
        <f>RANK(H20,H$2:H$133)</f>
        <v>13</v>
      </c>
      <c r="AA20">
        <f>RANK(I20,I$2:I$133,1)</f>
        <v>81</v>
      </c>
      <c r="AB20">
        <f>RANK(J20,J$2:J$133)</f>
        <v>14</v>
      </c>
      <c r="AC20">
        <f>RANK(K20,K$2:K$133,1)</f>
        <v>7</v>
      </c>
      <c r="AD20">
        <f>RANK(L20,L$2:L$133,1)</f>
        <v>7</v>
      </c>
      <c r="AE20">
        <f>RANK(M20,M$2:M$133,1)</f>
        <v>4</v>
      </c>
      <c r="AF20">
        <f>RANK(N20,N$2:N$133,1)</f>
        <v>10</v>
      </c>
      <c r="AG20">
        <f>RANK(O20,O$2:O$133,1)</f>
        <v>13</v>
      </c>
      <c r="AH20">
        <f>RANK(P20,P$2:P$133,1)</f>
        <v>42</v>
      </c>
      <c r="AI20">
        <f>RANK(Q20,Q$2:Q$133,1)</f>
        <v>19</v>
      </c>
      <c r="AJ20">
        <f>RANK(R20,R$2:R$133,1)</f>
        <v>18</v>
      </c>
      <c r="AK20">
        <f>RANK(S20,S$2:S$133)</f>
        <v>19</v>
      </c>
      <c r="AL20">
        <f>RANK(T20,T$2:T$133)</f>
        <v>25</v>
      </c>
      <c r="AM20">
        <f>RANK(U20,U$2:U$133,1)</f>
        <v>3</v>
      </c>
      <c r="AN20">
        <f>VLOOKUP($A20,[1]pitchers!$A$2:$S$693,5,FALSE)</f>
        <v>25.833333333333332</v>
      </c>
      <c r="AO20">
        <f>VLOOKUP($A20,[1]pitchers!$A$2:$S$693,11,FALSE)</f>
        <v>23.422979430919415</v>
      </c>
      <c r="AP20">
        <f t="shared" si="0"/>
        <v>-2.4103539024139167</v>
      </c>
      <c r="AQ20">
        <f t="shared" si="1"/>
        <v>12</v>
      </c>
      <c r="AR20">
        <f t="shared" si="2"/>
        <v>10</v>
      </c>
      <c r="AS20">
        <f t="shared" si="3"/>
        <v>43</v>
      </c>
      <c r="BH20" s="1"/>
      <c r="BI20" s="1"/>
      <c r="BJ20" s="1"/>
      <c r="BK20" s="1"/>
      <c r="BL20" s="1"/>
      <c r="BM20" s="1"/>
      <c r="BN20" s="1"/>
      <c r="BO20" s="1"/>
      <c r="BP20" s="1"/>
      <c r="BW20" s="1"/>
      <c r="BX20" s="1"/>
      <c r="CB20" s="1"/>
      <c r="CC20" s="1"/>
      <c r="CH20" s="1"/>
      <c r="CL20" s="1"/>
      <c r="FC20" s="1"/>
      <c r="FD20" s="1"/>
      <c r="FE20" s="1"/>
      <c r="FF20" s="1"/>
      <c r="FG20" s="1"/>
      <c r="FH20" s="1"/>
      <c r="FI20" s="1"/>
      <c r="FP20" s="1"/>
    </row>
    <row r="21" spans="1:172">
      <c r="A21">
        <v>6797</v>
      </c>
      <c r="B21" t="s">
        <v>71</v>
      </c>
      <c r="C21" t="s">
        <v>64</v>
      </c>
      <c r="D21">
        <v>8.24</v>
      </c>
      <c r="E21">
        <v>2.1800000000000002</v>
      </c>
      <c r="F21">
        <v>3.78</v>
      </c>
      <c r="G21">
        <v>1.07</v>
      </c>
      <c r="H21" s="1">
        <v>0.22</v>
      </c>
      <c r="I21" s="1">
        <v>5.8000000000000003E-2</v>
      </c>
      <c r="J21" s="1">
        <v>0.16200000000000001</v>
      </c>
      <c r="K21">
        <v>0.24199999999999999</v>
      </c>
      <c r="L21">
        <v>1.17</v>
      </c>
      <c r="M21">
        <v>0.28799999999999998</v>
      </c>
      <c r="N21">
        <v>3.2</v>
      </c>
      <c r="O21">
        <v>3.69</v>
      </c>
      <c r="P21">
        <v>-0.49</v>
      </c>
      <c r="Q21">
        <v>3.76</v>
      </c>
      <c r="R21">
        <v>3.55</v>
      </c>
      <c r="S21">
        <v>0.67494600431965446</v>
      </c>
      <c r="T21">
        <v>2.5</v>
      </c>
      <c r="U21">
        <v>4.05</v>
      </c>
      <c r="V21">
        <f>RANK(D21,D$2:D$133)</f>
        <v>31</v>
      </c>
      <c r="W21">
        <f>RANK(E21,E$2:E$133,1)</f>
        <v>30</v>
      </c>
      <c r="X21">
        <f>RANK(F21,F$2:F$133)</f>
        <v>17</v>
      </c>
      <c r="Y21">
        <f>RANK(G21,G$2:G$133,1)</f>
        <v>93</v>
      </c>
      <c r="Z21">
        <f>RANK(H21,H$2:H$133)</f>
        <v>33</v>
      </c>
      <c r="AA21">
        <f>RANK(I21,I$2:I$133,1)</f>
        <v>29</v>
      </c>
      <c r="AB21">
        <f>RANK(J21,J$2:J$133)</f>
        <v>23</v>
      </c>
      <c r="AC21">
        <f>RANK(K21,K$2:K$133,1)</f>
        <v>46</v>
      </c>
      <c r="AD21">
        <f>RANK(L21,L$2:L$133,1)</f>
        <v>35</v>
      </c>
      <c r="AE21">
        <f>RANK(M21,M$2:M$133,1)</f>
        <v>52</v>
      </c>
      <c r="AF21">
        <f>RANK(N21,N$2:N$133,1)</f>
        <v>30</v>
      </c>
      <c r="AG21">
        <f>RANK(O21,O$2:O$133,1)</f>
        <v>56</v>
      </c>
      <c r="AH21">
        <f>RANK(P21,P$2:P$133,1)</f>
        <v>31</v>
      </c>
      <c r="AI21">
        <f>RANK(Q21,Q$2:Q$133,1)</f>
        <v>58</v>
      </c>
      <c r="AJ21">
        <f>RANK(R21,R$2:R$133,1)</f>
        <v>32</v>
      </c>
      <c r="AK21">
        <f>RANK(S21,S$2:S$133)</f>
        <v>20</v>
      </c>
      <c r="AL21">
        <f>RANK(T21,T$2:T$133)</f>
        <v>52</v>
      </c>
      <c r="AM21">
        <f>RANK(U21,U$2:U$133,1)</f>
        <v>46</v>
      </c>
      <c r="AN21">
        <f>VLOOKUP($A21,[1]pitchers!$A$2:$S$693,5,FALSE)</f>
        <v>15.166666666666666</v>
      </c>
      <c r="AO21">
        <f>VLOOKUP($A21,[1]pitchers!$A$2:$S$693,11,FALSE)</f>
        <v>23.768109993831548</v>
      </c>
      <c r="AP21">
        <f t="shared" si="0"/>
        <v>8.6014433271648816</v>
      </c>
      <c r="AQ21">
        <f t="shared" si="1"/>
        <v>26</v>
      </c>
      <c r="AR21">
        <f t="shared" si="2"/>
        <v>8</v>
      </c>
      <c r="AS21">
        <f t="shared" si="3"/>
        <v>13</v>
      </c>
      <c r="BH21" s="1"/>
      <c r="BI21" s="1"/>
      <c r="BJ21" s="1"/>
      <c r="BK21" s="1"/>
      <c r="BL21" s="1"/>
      <c r="BM21" s="1"/>
      <c r="BN21" s="1"/>
      <c r="BO21" s="1"/>
      <c r="BP21" s="1"/>
      <c r="BW21" s="1"/>
      <c r="BX21" s="1"/>
      <c r="CB21" s="1"/>
      <c r="CD21" s="1"/>
      <c r="CG21" s="1"/>
      <c r="CH21" s="1"/>
      <c r="CI21" s="1"/>
      <c r="CL21" s="1"/>
      <c r="FC21" s="1"/>
      <c r="FD21" s="1"/>
      <c r="FE21" s="1"/>
      <c r="FF21" s="1"/>
      <c r="FG21" s="1"/>
      <c r="FH21" s="1"/>
      <c r="FI21" s="1"/>
      <c r="FP21" s="1"/>
    </row>
    <row r="22" spans="1:172">
      <c r="A22">
        <v>3184</v>
      </c>
      <c r="B22" t="s">
        <v>86</v>
      </c>
      <c r="C22" t="s">
        <v>37</v>
      </c>
      <c r="D22">
        <v>7.28</v>
      </c>
      <c r="E22">
        <v>1.3</v>
      </c>
      <c r="F22">
        <v>5.59</v>
      </c>
      <c r="G22">
        <v>0.77</v>
      </c>
      <c r="H22" s="1">
        <v>0.20399999999999999</v>
      </c>
      <c r="I22" s="1">
        <v>3.6999999999999998E-2</v>
      </c>
      <c r="J22" s="1">
        <v>0.16800000000000001</v>
      </c>
      <c r="K22">
        <v>0.251</v>
      </c>
      <c r="L22">
        <v>1.1000000000000001</v>
      </c>
      <c r="M22">
        <v>0.29799999999999999</v>
      </c>
      <c r="N22">
        <v>3.33</v>
      </c>
      <c r="O22">
        <v>3.03</v>
      </c>
      <c r="P22">
        <v>0.3</v>
      </c>
      <c r="Q22">
        <v>3.27</v>
      </c>
      <c r="R22">
        <v>3.36</v>
      </c>
      <c r="S22">
        <v>0.66595059076262086</v>
      </c>
      <c r="T22">
        <v>4.3</v>
      </c>
      <c r="U22">
        <v>3.37</v>
      </c>
      <c r="V22">
        <f>RANK(D22,D$2:D$133)</f>
        <v>62</v>
      </c>
      <c r="W22">
        <f>RANK(E22,E$2:E$133,1)</f>
        <v>2</v>
      </c>
      <c r="X22">
        <f>RANK(F22,F$2:F$133)</f>
        <v>3</v>
      </c>
      <c r="Y22">
        <f>RANK(G22,G$2:G$133,1)</f>
        <v>36</v>
      </c>
      <c r="Z22">
        <f>RANK(H22,H$2:H$133)</f>
        <v>50</v>
      </c>
      <c r="AA22">
        <f>RANK(I22,I$2:I$133,1)</f>
        <v>2</v>
      </c>
      <c r="AB22">
        <f>RANK(J22,J$2:J$133)</f>
        <v>18</v>
      </c>
      <c r="AC22">
        <f>RANK(K22,K$2:K$133,1)</f>
        <v>64</v>
      </c>
      <c r="AD22">
        <f>RANK(L22,L$2:L$133,1)</f>
        <v>15</v>
      </c>
      <c r="AE22">
        <f>RANK(M22,M$2:M$133,1)</f>
        <v>74</v>
      </c>
      <c r="AF22">
        <f>RANK(N22,N$2:N$133,1)</f>
        <v>43</v>
      </c>
      <c r="AG22">
        <f>RANK(O22,O$2:O$133,1)</f>
        <v>12</v>
      </c>
      <c r="AH22">
        <f>RANK(P22,P$2:P$133,1)</f>
        <v>94</v>
      </c>
      <c r="AI22">
        <f>RANK(Q22,Q$2:Q$133,1)</f>
        <v>17</v>
      </c>
      <c r="AJ22">
        <f>RANK(R22,R$2:R$133,1)</f>
        <v>22</v>
      </c>
      <c r="AK22">
        <f>RANK(S22,S$2:S$133)</f>
        <v>21</v>
      </c>
      <c r="AL22">
        <f>RANK(T22,T$2:T$133)</f>
        <v>15</v>
      </c>
      <c r="AM22">
        <f>RANK(U22,U$2:U$133,1)</f>
        <v>12</v>
      </c>
      <c r="AN22">
        <f>VLOOKUP($A22,[1]pitchers!$A$2:$S$693,5,FALSE)</f>
        <v>26.333333333333332</v>
      </c>
      <c r="AO22">
        <f>VLOOKUP($A22,[1]pitchers!$A$2:$S$693,11,FALSE)</f>
        <v>23.479104862413333</v>
      </c>
      <c r="AP22">
        <f t="shared" si="0"/>
        <v>-2.854228470919999</v>
      </c>
      <c r="AQ22">
        <f t="shared" si="1"/>
        <v>9</v>
      </c>
      <c r="AR22">
        <f t="shared" si="2"/>
        <v>9</v>
      </c>
      <c r="AS22">
        <f t="shared" si="3"/>
        <v>45</v>
      </c>
      <c r="BH22" s="1"/>
      <c r="BI22" s="1"/>
      <c r="BJ22" s="1"/>
      <c r="BK22" s="1"/>
      <c r="BL22" s="1"/>
      <c r="BM22" s="1"/>
      <c r="BN22" s="1"/>
      <c r="BO22" s="1"/>
      <c r="BP22" s="1"/>
      <c r="BW22" s="1"/>
      <c r="BX22" s="1"/>
      <c r="CB22" s="1"/>
      <c r="CD22" s="1"/>
      <c r="CI22" s="1"/>
      <c r="CL22" s="1"/>
      <c r="FC22" s="1"/>
      <c r="FD22" s="1"/>
      <c r="FE22" s="1"/>
      <c r="FF22" s="1"/>
      <c r="FG22" s="1"/>
      <c r="FH22" s="1"/>
      <c r="FI22" s="1"/>
      <c r="FP22" s="1"/>
    </row>
    <row r="23" spans="1:172">
      <c r="A23">
        <v>10021</v>
      </c>
      <c r="B23" t="s">
        <v>72</v>
      </c>
      <c r="C23" t="s">
        <v>64</v>
      </c>
      <c r="D23">
        <v>7.96</v>
      </c>
      <c r="E23">
        <v>2.02</v>
      </c>
      <c r="F23">
        <v>3.93</v>
      </c>
      <c r="G23">
        <v>0.97</v>
      </c>
      <c r="H23" s="1">
        <v>0.221</v>
      </c>
      <c r="I23" s="1">
        <v>5.6000000000000001E-2</v>
      </c>
      <c r="J23" s="1">
        <v>0.16500000000000001</v>
      </c>
      <c r="K23">
        <v>0.22900000000000001</v>
      </c>
      <c r="L23">
        <v>1.0900000000000001</v>
      </c>
      <c r="M23">
        <v>0.27200000000000002</v>
      </c>
      <c r="N23">
        <v>3.21</v>
      </c>
      <c r="O23">
        <v>3.37</v>
      </c>
      <c r="P23">
        <v>-0.16</v>
      </c>
      <c r="Q23">
        <v>3.64</v>
      </c>
      <c r="R23">
        <v>3.56</v>
      </c>
      <c r="S23">
        <v>0.66111655239960831</v>
      </c>
      <c r="T23">
        <v>3.5</v>
      </c>
      <c r="U23">
        <v>3.83</v>
      </c>
      <c r="V23">
        <f>RANK(D23,D$2:D$133)</f>
        <v>40</v>
      </c>
      <c r="W23">
        <f>RANK(E23,E$2:E$133,1)</f>
        <v>19</v>
      </c>
      <c r="X23">
        <f>RANK(F23,F$2:F$133)</f>
        <v>16</v>
      </c>
      <c r="Y23">
        <f>RANK(G23,G$2:G$133,1)</f>
        <v>75</v>
      </c>
      <c r="Z23">
        <f>RANK(H23,H$2:H$133)</f>
        <v>32</v>
      </c>
      <c r="AA23">
        <f>RANK(I23,I$2:I$133,1)</f>
        <v>22</v>
      </c>
      <c r="AB23">
        <f>RANK(J23,J$2:J$133)</f>
        <v>21</v>
      </c>
      <c r="AC23">
        <f>RANK(K23,K$2:K$133,1)</f>
        <v>24</v>
      </c>
      <c r="AD23">
        <f>RANK(L23,L$2:L$133,1)</f>
        <v>13</v>
      </c>
      <c r="AE23">
        <f>RANK(M23,M$2:M$133,1)</f>
        <v>30</v>
      </c>
      <c r="AF23">
        <f>RANK(N23,N$2:N$133,1)</f>
        <v>31</v>
      </c>
      <c r="AG23">
        <f>RANK(O23,O$2:O$133,1)</f>
        <v>34</v>
      </c>
      <c r="AH23">
        <f>RANK(P23,P$2:P$133,1)</f>
        <v>53</v>
      </c>
      <c r="AI23">
        <f>RANK(Q23,Q$2:Q$133,1)</f>
        <v>45</v>
      </c>
      <c r="AJ23">
        <f>RANK(R23,R$2:R$133,1)</f>
        <v>33</v>
      </c>
      <c r="AK23">
        <f>RANK(S23,S$2:S$133)</f>
        <v>22</v>
      </c>
      <c r="AL23">
        <f>RANK(T23,T$2:T$133)</f>
        <v>27</v>
      </c>
      <c r="AM23">
        <f>RANK(U23,U$2:U$133,1)</f>
        <v>32</v>
      </c>
      <c r="AN23">
        <f>VLOOKUP($A23,[1]pitchers!$A$2:$S$693,5,FALSE)</f>
        <v>14.333333333333334</v>
      </c>
      <c r="AO23">
        <f>VLOOKUP($A23,[1]pitchers!$A$2:$S$693,11,FALSE)</f>
        <v>-13.292843008648841</v>
      </c>
      <c r="AP23">
        <f t="shared" si="0"/>
        <v>-27.626176341982173</v>
      </c>
      <c r="AQ23">
        <f t="shared" si="1"/>
        <v>31</v>
      </c>
      <c r="AR23">
        <f t="shared" si="2"/>
        <v>118</v>
      </c>
      <c r="AS23">
        <f t="shared" si="3"/>
        <v>127</v>
      </c>
      <c r="BH23" s="1"/>
      <c r="BI23" s="1"/>
      <c r="BJ23" s="1"/>
      <c r="BK23" s="1"/>
      <c r="BL23" s="1"/>
      <c r="BM23" s="1"/>
      <c r="BN23" s="1"/>
      <c r="BO23" s="1"/>
      <c r="BP23" s="1"/>
      <c r="BW23" s="1"/>
      <c r="BX23" s="1"/>
      <c r="CB23" s="1"/>
      <c r="CC23" s="1"/>
      <c r="CH23" s="1"/>
      <c r="CL23" s="1"/>
      <c r="CO23" s="1"/>
      <c r="FC23" s="1"/>
      <c r="FD23" s="1"/>
      <c r="FE23" s="1"/>
      <c r="FF23" s="1"/>
      <c r="FG23" s="1"/>
      <c r="FH23" s="1"/>
      <c r="FI23" s="1"/>
      <c r="FP23" s="1"/>
    </row>
    <row r="24" spans="1:172">
      <c r="A24">
        <v>13048</v>
      </c>
      <c r="B24" t="s">
        <v>32</v>
      </c>
      <c r="C24" t="s">
        <v>33</v>
      </c>
      <c r="D24">
        <v>7.58</v>
      </c>
      <c r="E24">
        <v>1.72</v>
      </c>
      <c r="F24">
        <v>4.4000000000000004</v>
      </c>
      <c r="G24">
        <v>1.02</v>
      </c>
      <c r="H24" s="1">
        <v>0.214</v>
      </c>
      <c r="I24" s="1">
        <v>4.9000000000000002E-2</v>
      </c>
      <c r="J24" s="1">
        <v>0.16500000000000001</v>
      </c>
      <c r="K24">
        <v>0.218</v>
      </c>
      <c r="L24">
        <v>1.01</v>
      </c>
      <c r="M24">
        <v>0.252</v>
      </c>
      <c r="N24">
        <v>2.66</v>
      </c>
      <c r="O24">
        <v>3.44</v>
      </c>
      <c r="P24">
        <v>-0.78</v>
      </c>
      <c r="Q24">
        <v>3.28</v>
      </c>
      <c r="R24">
        <v>3.33</v>
      </c>
      <c r="S24">
        <v>0.65237226277372262</v>
      </c>
      <c r="T24">
        <v>4</v>
      </c>
      <c r="U24">
        <v>3.46</v>
      </c>
      <c r="V24">
        <f>RANK(D24,D$2:D$133)</f>
        <v>48</v>
      </c>
      <c r="W24">
        <f>RANK(E24,E$2:E$133,1)</f>
        <v>10</v>
      </c>
      <c r="X24">
        <f>RANK(F24,F$2:F$133)</f>
        <v>8</v>
      </c>
      <c r="Y24">
        <f>RANK(G24,G$2:G$133,1)</f>
        <v>85</v>
      </c>
      <c r="Z24">
        <f>RANK(H24,H$2:H$133)</f>
        <v>34</v>
      </c>
      <c r="AA24">
        <f>RANK(I24,I$2:I$133,1)</f>
        <v>12</v>
      </c>
      <c r="AB24">
        <f>RANK(J24,J$2:J$133)</f>
        <v>21</v>
      </c>
      <c r="AC24">
        <f>RANK(K24,K$2:K$133,1)</f>
        <v>10</v>
      </c>
      <c r="AD24">
        <f>RANK(L24,L$2:L$133,1)</f>
        <v>4</v>
      </c>
      <c r="AE24">
        <f>RANK(M24,M$2:M$133,1)</f>
        <v>6</v>
      </c>
      <c r="AF24">
        <f>RANK(N24,N$2:N$133,1)</f>
        <v>7</v>
      </c>
      <c r="AG24">
        <f>RANK(O24,O$2:O$133,1)</f>
        <v>37</v>
      </c>
      <c r="AH24">
        <f>RANK(P24,P$2:P$133,1)</f>
        <v>8</v>
      </c>
      <c r="AI24">
        <f>RANK(Q24,Q$2:Q$133,1)</f>
        <v>18</v>
      </c>
      <c r="AJ24">
        <f>RANK(R24,R$2:R$133,1)</f>
        <v>18</v>
      </c>
      <c r="AK24">
        <f>RANK(S24,S$2:S$133)</f>
        <v>23</v>
      </c>
      <c r="AL24">
        <f>RANK(T24,T$2:T$133)</f>
        <v>19</v>
      </c>
      <c r="AM24">
        <f>RANK(U24,U$2:U$133,1)</f>
        <v>15</v>
      </c>
      <c r="AN24">
        <f>VLOOKUP($A24,[1]pitchers!$A$2:$S$693,5,FALSE)</f>
        <v>16</v>
      </c>
      <c r="AO24">
        <f>VLOOKUP($A24,[1]pitchers!$A$2:$S$693,11,FALSE)</f>
        <v>15.941512599406604</v>
      </c>
      <c r="AP24">
        <f t="shared" si="0"/>
        <v>-5.8487400593396188E-2</v>
      </c>
      <c r="AQ24">
        <f t="shared" si="1"/>
        <v>24</v>
      </c>
      <c r="AR24">
        <f t="shared" si="2"/>
        <v>19</v>
      </c>
      <c r="AS24">
        <f t="shared" si="3"/>
        <v>30</v>
      </c>
      <c r="BH24" s="1"/>
      <c r="BI24" s="1"/>
      <c r="BJ24" s="1"/>
      <c r="BK24" s="1"/>
      <c r="BL24" s="1"/>
      <c r="BM24" s="1"/>
      <c r="BN24" s="1"/>
      <c r="BO24" s="1"/>
      <c r="BP24" s="1"/>
      <c r="BW24" s="1"/>
      <c r="BX24" s="1"/>
      <c r="CB24" s="1"/>
      <c r="CC24" s="1"/>
      <c r="CH24" s="1"/>
      <c r="CI24" s="1"/>
      <c r="CL24" s="1"/>
      <c r="FC24" s="1"/>
      <c r="FD24" s="1"/>
      <c r="FE24" s="1"/>
      <c r="FF24" s="1"/>
      <c r="FG24" s="1"/>
      <c r="FH24" s="1"/>
      <c r="FI24" s="1"/>
      <c r="FP24" s="1"/>
    </row>
    <row r="25" spans="1:172">
      <c r="A25">
        <v>8700</v>
      </c>
      <c r="B25" t="s">
        <v>97</v>
      </c>
      <c r="C25" t="s">
        <v>28</v>
      </c>
      <c r="D25">
        <v>8.9499999999999993</v>
      </c>
      <c r="E25">
        <v>3.09</v>
      </c>
      <c r="F25">
        <v>2.89</v>
      </c>
      <c r="G25">
        <v>0.78</v>
      </c>
      <c r="H25" s="1">
        <v>0.23499999999999999</v>
      </c>
      <c r="I25" s="1">
        <v>8.1000000000000003E-2</v>
      </c>
      <c r="J25" s="1">
        <v>0.154</v>
      </c>
      <c r="K25">
        <v>0.251</v>
      </c>
      <c r="L25">
        <v>1.31</v>
      </c>
      <c r="M25">
        <v>0.316</v>
      </c>
      <c r="N25">
        <v>3.46</v>
      </c>
      <c r="O25">
        <v>3.28</v>
      </c>
      <c r="P25">
        <v>0.19</v>
      </c>
      <c r="Q25">
        <v>3.67</v>
      </c>
      <c r="R25">
        <v>3.61</v>
      </c>
      <c r="S25">
        <v>0.65107748739110505</v>
      </c>
      <c r="T25">
        <v>5.2</v>
      </c>
      <c r="U25">
        <v>3.87</v>
      </c>
      <c r="V25">
        <f>RANK(D25,D$2:D$133)</f>
        <v>16</v>
      </c>
      <c r="W25">
        <f>RANK(E25,E$2:E$133,1)</f>
        <v>90</v>
      </c>
      <c r="X25">
        <f>RANK(F25,F$2:F$133)</f>
        <v>52</v>
      </c>
      <c r="Y25">
        <f>RANK(G25,G$2:G$133,1)</f>
        <v>39</v>
      </c>
      <c r="Z25">
        <f>RANK(H25,H$2:H$133)</f>
        <v>18</v>
      </c>
      <c r="AA25">
        <f>RANK(I25,I$2:I$133,1)</f>
        <v>90</v>
      </c>
      <c r="AB25">
        <f>RANK(J25,J$2:J$133)</f>
        <v>26</v>
      </c>
      <c r="AC25">
        <f>RANK(K25,K$2:K$133,1)</f>
        <v>64</v>
      </c>
      <c r="AD25">
        <f>RANK(L25,L$2:L$133,1)</f>
        <v>74</v>
      </c>
      <c r="AE25">
        <f>RANK(M25,M$2:M$133,1)</f>
        <v>116</v>
      </c>
      <c r="AF25">
        <f>RANK(N25,N$2:N$133,1)</f>
        <v>52</v>
      </c>
      <c r="AG25">
        <f>RANK(O25,O$2:O$133,1)</f>
        <v>24</v>
      </c>
      <c r="AH25">
        <f>RANK(P25,P$2:P$133,1)</f>
        <v>87</v>
      </c>
      <c r="AI25">
        <f>RANK(Q25,Q$2:Q$133,1)</f>
        <v>47</v>
      </c>
      <c r="AJ25">
        <f>RANK(R25,R$2:R$133,1)</f>
        <v>41</v>
      </c>
      <c r="AK25">
        <f>RANK(S25,S$2:S$133)</f>
        <v>24</v>
      </c>
      <c r="AL25">
        <f>RANK(T25,T$2:T$133)</f>
        <v>6</v>
      </c>
      <c r="AM25">
        <f>RANK(U25,U$2:U$133,1)</f>
        <v>34</v>
      </c>
      <c r="AN25">
        <f>VLOOKUP($A25,[1]pitchers!$A$2:$S$693,5,FALSE)</f>
        <v>27.833333333333332</v>
      </c>
      <c r="AO25">
        <f>VLOOKUP($A25,[1]pitchers!$A$2:$S$693,11,FALSE)</f>
        <v>-11.583340294577285</v>
      </c>
      <c r="AP25">
        <f t="shared" si="0"/>
        <v>-39.416673627910619</v>
      </c>
      <c r="AQ25">
        <f t="shared" si="1"/>
        <v>4</v>
      </c>
      <c r="AR25">
        <f t="shared" si="2"/>
        <v>113</v>
      </c>
      <c r="AS25">
        <f t="shared" si="3"/>
        <v>132</v>
      </c>
      <c r="BH25" s="1"/>
      <c r="BI25" s="1"/>
      <c r="BJ25" s="1"/>
      <c r="BK25" s="1"/>
      <c r="BL25" s="1"/>
      <c r="BM25" s="1"/>
      <c r="BN25" s="1"/>
      <c r="BO25" s="1"/>
      <c r="BP25" s="1"/>
      <c r="BW25" s="1"/>
      <c r="BX25" s="1"/>
      <c r="CB25" s="1"/>
      <c r="CC25" s="1"/>
      <c r="CD25" s="1"/>
      <c r="CH25" s="1"/>
      <c r="CI25" s="1"/>
      <c r="CL25" s="1"/>
      <c r="FC25" s="1"/>
      <c r="FD25" s="1"/>
      <c r="FE25" s="1"/>
      <c r="FF25" s="1"/>
      <c r="FG25" s="1"/>
      <c r="FH25" s="1"/>
      <c r="FI25" s="1"/>
      <c r="FP25" s="1"/>
    </row>
    <row r="26" spans="1:172">
      <c r="A26">
        <v>10197</v>
      </c>
      <c r="B26" t="s">
        <v>54</v>
      </c>
      <c r="C26" t="s">
        <v>35</v>
      </c>
      <c r="D26">
        <v>8.7799999999999994</v>
      </c>
      <c r="E26">
        <v>2.96</v>
      </c>
      <c r="F26">
        <v>2.96</v>
      </c>
      <c r="G26">
        <v>1.04</v>
      </c>
      <c r="H26" s="1">
        <v>0.23400000000000001</v>
      </c>
      <c r="I26" s="1">
        <v>7.9000000000000001E-2</v>
      </c>
      <c r="J26" s="1">
        <v>0.155</v>
      </c>
      <c r="K26">
        <v>0.23</v>
      </c>
      <c r="L26">
        <v>1.21</v>
      </c>
      <c r="M26">
        <v>0.28000000000000003</v>
      </c>
      <c r="N26">
        <v>3.06</v>
      </c>
      <c r="O26">
        <v>3.67</v>
      </c>
      <c r="P26">
        <v>-0.61</v>
      </c>
      <c r="Q26">
        <v>3.73</v>
      </c>
      <c r="R26">
        <v>3.61</v>
      </c>
      <c r="S26">
        <v>0.64702484113229353</v>
      </c>
      <c r="T26">
        <v>2.2000000000000002</v>
      </c>
      <c r="U26">
        <v>3.88</v>
      </c>
      <c r="V26">
        <f>RANK(D26,D$2:D$133)</f>
        <v>22</v>
      </c>
      <c r="W26">
        <f>RANK(E26,E$2:E$133,1)</f>
        <v>80</v>
      </c>
      <c r="X26">
        <f>RANK(F26,F$2:F$133)</f>
        <v>49</v>
      </c>
      <c r="Y26">
        <f>RANK(G26,G$2:G$133,1)</f>
        <v>88</v>
      </c>
      <c r="Z26">
        <f>RANK(H26,H$2:H$133)</f>
        <v>19</v>
      </c>
      <c r="AA26">
        <f>RANK(I26,I$2:I$133,1)</f>
        <v>87</v>
      </c>
      <c r="AB26">
        <f>RANK(J26,J$2:J$133)</f>
        <v>25</v>
      </c>
      <c r="AC26">
        <f>RANK(K26,K$2:K$133,1)</f>
        <v>28</v>
      </c>
      <c r="AD26">
        <f>RANK(L26,L$2:L$133,1)</f>
        <v>45</v>
      </c>
      <c r="AE26">
        <f>RANK(M26,M$2:M$133,1)</f>
        <v>36</v>
      </c>
      <c r="AF26">
        <f>RANK(N26,N$2:N$133,1)</f>
        <v>20</v>
      </c>
      <c r="AG26">
        <f>RANK(O26,O$2:O$133,1)</f>
        <v>55</v>
      </c>
      <c r="AH26">
        <f>RANK(P26,P$2:P$133,1)</f>
        <v>21</v>
      </c>
      <c r="AI26">
        <f>RANK(Q26,Q$2:Q$133,1)</f>
        <v>55</v>
      </c>
      <c r="AJ26">
        <f>RANK(R26,R$2:R$133,1)</f>
        <v>41</v>
      </c>
      <c r="AK26">
        <f>RANK(S26,S$2:S$133)</f>
        <v>25</v>
      </c>
      <c r="AL26">
        <f>RANK(T26,T$2:T$133)</f>
        <v>59</v>
      </c>
      <c r="AM26">
        <f>RANK(U26,U$2:U$133,1)</f>
        <v>35</v>
      </c>
      <c r="AN26">
        <f>VLOOKUP($A26,[1]pitchers!$A$2:$S$693,5,FALSE)</f>
        <v>14</v>
      </c>
      <c r="AO26">
        <f>VLOOKUP($A26,[1]pitchers!$A$2:$S$693,11,FALSE)</f>
        <v>1.5171162874153807</v>
      </c>
      <c r="AP26">
        <f t="shared" si="0"/>
        <v>-12.48288371258462</v>
      </c>
      <c r="AQ26">
        <f t="shared" si="1"/>
        <v>32</v>
      </c>
      <c r="AR26">
        <f t="shared" si="2"/>
        <v>63</v>
      </c>
      <c r="AS26">
        <f t="shared" si="3"/>
        <v>97</v>
      </c>
      <c r="BH26" s="1"/>
      <c r="BI26" s="1"/>
      <c r="BJ26" s="1"/>
      <c r="BK26" s="1"/>
      <c r="BL26" s="1"/>
      <c r="BM26" s="1"/>
      <c r="BN26" s="1"/>
      <c r="BO26" s="1"/>
      <c r="BP26" s="1"/>
      <c r="BW26" s="1"/>
      <c r="BX26" s="1"/>
      <c r="CB26" s="1"/>
      <c r="CC26" s="1"/>
      <c r="CD26" s="1"/>
      <c r="CH26" s="1"/>
      <c r="CI26" s="1"/>
      <c r="CL26" s="1"/>
      <c r="FC26" s="1"/>
      <c r="FD26" s="1"/>
      <c r="FE26" s="1"/>
      <c r="FF26" s="1"/>
      <c r="FG26" s="1"/>
      <c r="FH26" s="1"/>
      <c r="FI26" s="1"/>
      <c r="FP26" s="1"/>
    </row>
    <row r="27" spans="1:172">
      <c r="A27">
        <v>1507</v>
      </c>
      <c r="B27" t="s">
        <v>103</v>
      </c>
      <c r="C27" t="s">
        <v>21</v>
      </c>
      <c r="D27">
        <v>7.65</v>
      </c>
      <c r="E27">
        <v>1.9</v>
      </c>
      <c r="F27">
        <v>4.03</v>
      </c>
      <c r="G27">
        <v>1.24</v>
      </c>
      <c r="H27" s="1">
        <v>0.20699999999999999</v>
      </c>
      <c r="I27" s="1">
        <v>5.0999999999999997E-2</v>
      </c>
      <c r="J27" s="1">
        <v>0.156</v>
      </c>
      <c r="K27">
        <v>0.245</v>
      </c>
      <c r="L27">
        <v>1.1599999999999999</v>
      </c>
      <c r="M27">
        <v>0.28100000000000003</v>
      </c>
      <c r="N27">
        <v>3.52</v>
      </c>
      <c r="O27">
        <v>3.86</v>
      </c>
      <c r="P27">
        <v>-0.34</v>
      </c>
      <c r="Q27">
        <v>3.49</v>
      </c>
      <c r="R27">
        <v>3.48</v>
      </c>
      <c r="S27">
        <v>0.63987308302485457</v>
      </c>
      <c r="T27">
        <v>3.2</v>
      </c>
      <c r="U27">
        <v>4.17</v>
      </c>
      <c r="V27">
        <f>RANK(D27,D$2:D$133)</f>
        <v>47</v>
      </c>
      <c r="W27">
        <f>RANK(E27,E$2:E$133,1)</f>
        <v>14</v>
      </c>
      <c r="X27">
        <f>RANK(F27,F$2:F$133)</f>
        <v>13</v>
      </c>
      <c r="Y27">
        <f>RANK(G27,G$2:G$133,1)</f>
        <v>112</v>
      </c>
      <c r="Z27">
        <f>RANK(H27,H$2:H$133)</f>
        <v>44</v>
      </c>
      <c r="AA27">
        <f>RANK(I27,I$2:I$133,1)</f>
        <v>15</v>
      </c>
      <c r="AB27">
        <f>RANK(J27,J$2:J$133)</f>
        <v>24</v>
      </c>
      <c r="AC27">
        <f>RANK(K27,K$2:K$133,1)</f>
        <v>56</v>
      </c>
      <c r="AD27">
        <f>RANK(L27,L$2:L$133,1)</f>
        <v>31</v>
      </c>
      <c r="AE27">
        <f>RANK(M27,M$2:M$133,1)</f>
        <v>37</v>
      </c>
      <c r="AF27">
        <f>RANK(N27,N$2:N$133,1)</f>
        <v>57</v>
      </c>
      <c r="AG27">
        <f>RANK(O27,O$2:O$133,1)</f>
        <v>66</v>
      </c>
      <c r="AH27">
        <f>RANK(P27,P$2:P$133,1)</f>
        <v>37</v>
      </c>
      <c r="AI27">
        <f>RANK(Q27,Q$2:Q$133,1)</f>
        <v>31</v>
      </c>
      <c r="AJ27">
        <f>RANK(R27,R$2:R$133,1)</f>
        <v>29</v>
      </c>
      <c r="AK27">
        <f>RANK(S27,S$2:S$133)</f>
        <v>26</v>
      </c>
      <c r="AL27">
        <f>RANK(T27,T$2:T$133)</f>
        <v>32</v>
      </c>
      <c r="AM27">
        <f>RANK(U27,U$2:U$133,1)</f>
        <v>55</v>
      </c>
      <c r="AN27">
        <f>VLOOKUP($A27,[1]pitchers!$A$2:$S$693,5,FALSE)</f>
        <v>10</v>
      </c>
      <c r="AO27">
        <f>VLOOKUP($A27,[1]pitchers!$A$2:$S$693,11,FALSE)</f>
        <v>2.0561117673096412</v>
      </c>
      <c r="AP27">
        <f t="shared" si="0"/>
        <v>-7.9438882326903588</v>
      </c>
      <c r="AQ27">
        <f t="shared" si="1"/>
        <v>49</v>
      </c>
      <c r="AR27">
        <f t="shared" si="2"/>
        <v>62</v>
      </c>
      <c r="AS27">
        <f t="shared" si="3"/>
        <v>71</v>
      </c>
      <c r="BH27" s="1"/>
      <c r="BI27" s="1"/>
      <c r="BJ27" s="1"/>
      <c r="BK27" s="1"/>
      <c r="BL27" s="1"/>
      <c r="BM27" s="1"/>
      <c r="BN27" s="1"/>
      <c r="BO27" s="1"/>
      <c r="BP27" s="1"/>
      <c r="BW27" s="1"/>
      <c r="BX27" s="1"/>
      <c r="CB27" s="1"/>
      <c r="CD27" s="1"/>
      <c r="CH27" s="1"/>
      <c r="CL27" s="1"/>
      <c r="FC27" s="1"/>
      <c r="FD27" s="1"/>
      <c r="FE27" s="1"/>
      <c r="FF27" s="1"/>
      <c r="FG27" s="1"/>
      <c r="FH27" s="1"/>
      <c r="FI27" s="1"/>
      <c r="FP27" s="1"/>
    </row>
    <row r="28" spans="1:172">
      <c r="A28">
        <v>3254</v>
      </c>
      <c r="B28" t="s">
        <v>152</v>
      </c>
      <c r="C28" t="s">
        <v>62</v>
      </c>
      <c r="D28">
        <v>9.01</v>
      </c>
      <c r="E28">
        <v>3.29</v>
      </c>
      <c r="F28">
        <v>2.74</v>
      </c>
      <c r="G28">
        <v>1.05</v>
      </c>
      <c r="H28" s="1">
        <v>0.23400000000000001</v>
      </c>
      <c r="I28" s="1">
        <v>8.5000000000000006E-2</v>
      </c>
      <c r="J28" s="1">
        <v>0.14899999999999999</v>
      </c>
      <c r="K28">
        <v>0.254</v>
      </c>
      <c r="L28">
        <v>1.35</v>
      </c>
      <c r="M28">
        <v>0.314</v>
      </c>
      <c r="N28">
        <v>4.34</v>
      </c>
      <c r="O28">
        <v>3.77</v>
      </c>
      <c r="P28">
        <v>0.56999999999999995</v>
      </c>
      <c r="Q28">
        <v>3.45</v>
      </c>
      <c r="R28">
        <v>3.53</v>
      </c>
      <c r="S28">
        <v>0.63789868667917449</v>
      </c>
      <c r="T28">
        <v>2.6</v>
      </c>
      <c r="U28">
        <v>4.25</v>
      </c>
      <c r="V28">
        <f>RANK(D28,D$2:D$133)</f>
        <v>14</v>
      </c>
      <c r="W28">
        <f>RANK(E28,E$2:E$133,1)</f>
        <v>98</v>
      </c>
      <c r="X28">
        <f>RANK(F28,F$2:F$133)</f>
        <v>58</v>
      </c>
      <c r="Y28">
        <f>RANK(G28,G$2:G$133,1)</f>
        <v>90</v>
      </c>
      <c r="Z28">
        <f>RANK(H28,H$2:H$133)</f>
        <v>19</v>
      </c>
      <c r="AA28">
        <f>RANK(I28,I$2:I$133,1)</f>
        <v>95</v>
      </c>
      <c r="AB28">
        <f>RANK(J28,J$2:J$133)</f>
        <v>30</v>
      </c>
      <c r="AC28">
        <f>RANK(K28,K$2:K$133,1)</f>
        <v>69</v>
      </c>
      <c r="AD28">
        <f>RANK(L28,L$2:L$133,1)</f>
        <v>87</v>
      </c>
      <c r="AE28">
        <f>RANK(M28,M$2:M$133,1)</f>
        <v>111</v>
      </c>
      <c r="AF28">
        <f>RANK(N28,N$2:N$133,1)</f>
        <v>103</v>
      </c>
      <c r="AG28">
        <f>RANK(O28,O$2:O$133,1)</f>
        <v>60</v>
      </c>
      <c r="AH28">
        <f>RANK(P28,P$2:P$133,1)</f>
        <v>113</v>
      </c>
      <c r="AI28">
        <f>RANK(Q28,Q$2:Q$133,1)</f>
        <v>27</v>
      </c>
      <c r="AJ28">
        <f>RANK(R28,R$2:R$133,1)</f>
        <v>30</v>
      </c>
      <c r="AK28">
        <f>RANK(S28,S$2:S$133)</f>
        <v>27</v>
      </c>
      <c r="AL28">
        <f>RANK(T28,T$2:T$133)</f>
        <v>48</v>
      </c>
      <c r="AM28">
        <f>RANK(U28,U$2:U$133,1)</f>
        <v>63</v>
      </c>
      <c r="AN28">
        <f>VLOOKUP($A28,[1]pitchers!$A$2:$S$693,5,FALSE)</f>
        <v>9.1666666666666661</v>
      </c>
      <c r="AO28">
        <f>VLOOKUP($A28,[1]pitchers!$A$2:$S$693,11,FALSE)</f>
        <v>21.944787902846763</v>
      </c>
      <c r="AP28">
        <f t="shared" si="0"/>
        <v>12.778121236180096</v>
      </c>
      <c r="AQ28">
        <f t="shared" si="1"/>
        <v>54</v>
      </c>
      <c r="AR28">
        <f t="shared" si="2"/>
        <v>12</v>
      </c>
      <c r="AS28">
        <f t="shared" si="3"/>
        <v>8</v>
      </c>
      <c r="BH28" s="1"/>
      <c r="BI28" s="1"/>
      <c r="BJ28" s="1"/>
      <c r="BK28" s="1"/>
      <c r="BL28" s="1"/>
      <c r="BM28" s="1"/>
      <c r="BN28" s="1"/>
      <c r="BO28" s="1"/>
      <c r="BP28" s="1"/>
      <c r="BW28" s="1"/>
      <c r="BX28" s="1"/>
      <c r="CB28" s="1"/>
      <c r="CC28" s="1"/>
      <c r="CD28" s="1"/>
      <c r="CI28" s="1"/>
      <c r="CL28" s="1"/>
      <c r="FC28" s="1"/>
      <c r="FD28" s="1"/>
      <c r="FE28" s="1"/>
      <c r="FF28" s="1"/>
      <c r="FG28" s="1"/>
      <c r="FH28" s="1"/>
      <c r="FI28" s="1"/>
      <c r="FP28" s="1"/>
    </row>
    <row r="29" spans="1:172">
      <c r="A29">
        <v>3374</v>
      </c>
      <c r="B29" t="s">
        <v>83</v>
      </c>
      <c r="C29" t="s">
        <v>84</v>
      </c>
      <c r="D29">
        <v>9.56</v>
      </c>
      <c r="E29">
        <v>3.94</v>
      </c>
      <c r="F29">
        <v>2.4300000000000002</v>
      </c>
      <c r="G29">
        <v>0.79</v>
      </c>
      <c r="H29" s="1">
        <v>0.25</v>
      </c>
      <c r="I29" s="1">
        <v>0.10299999999999999</v>
      </c>
      <c r="J29" s="1">
        <v>0.14699999999999999</v>
      </c>
      <c r="K29">
        <v>0.23499999999999999</v>
      </c>
      <c r="L29">
        <v>1.33</v>
      </c>
      <c r="M29">
        <v>0.30399999999999999</v>
      </c>
      <c r="N29">
        <v>3.3</v>
      </c>
      <c r="O29">
        <v>3.43</v>
      </c>
      <c r="P29">
        <v>-0.12</v>
      </c>
      <c r="Q29">
        <v>3.62</v>
      </c>
      <c r="R29">
        <v>3.67</v>
      </c>
      <c r="S29">
        <v>0.62568605927552146</v>
      </c>
      <c r="T29">
        <v>3.3</v>
      </c>
      <c r="U29">
        <v>3.62</v>
      </c>
      <c r="V29">
        <f>RANK(D29,D$2:D$133)</f>
        <v>7</v>
      </c>
      <c r="W29">
        <f>RANK(E29,E$2:E$133,1)</f>
        <v>122</v>
      </c>
      <c r="X29">
        <f>RANK(F29,F$2:F$133)</f>
        <v>79</v>
      </c>
      <c r="Y29">
        <f>RANK(G29,G$2:G$133,1)</f>
        <v>41</v>
      </c>
      <c r="Z29">
        <f>RANK(H29,H$2:H$133)</f>
        <v>12</v>
      </c>
      <c r="AA29">
        <f>RANK(I29,I$2:I$133,1)</f>
        <v>125</v>
      </c>
      <c r="AB29">
        <f>RANK(J29,J$2:J$133)</f>
        <v>33</v>
      </c>
      <c r="AC29">
        <f>RANK(K29,K$2:K$133,1)</f>
        <v>34</v>
      </c>
      <c r="AD29">
        <f>RANK(L29,L$2:L$133,1)</f>
        <v>82</v>
      </c>
      <c r="AE29">
        <f>RANK(M29,M$2:M$133,1)</f>
        <v>87</v>
      </c>
      <c r="AF29">
        <f>RANK(N29,N$2:N$133,1)</f>
        <v>40</v>
      </c>
      <c r="AG29">
        <f>RANK(O29,O$2:O$133,1)</f>
        <v>36</v>
      </c>
      <c r="AH29">
        <f>RANK(P29,P$2:P$133,1)</f>
        <v>57</v>
      </c>
      <c r="AI29">
        <f>RANK(Q29,Q$2:Q$133,1)</f>
        <v>42</v>
      </c>
      <c r="AJ29">
        <f>RANK(R29,R$2:R$133,1)</f>
        <v>46</v>
      </c>
      <c r="AK29">
        <f>RANK(S29,S$2:S$133)</f>
        <v>28</v>
      </c>
      <c r="AL29">
        <f>RANK(T29,T$2:T$133)</f>
        <v>30</v>
      </c>
      <c r="AM29">
        <f>RANK(U29,U$2:U$133,1)</f>
        <v>19</v>
      </c>
      <c r="AN29">
        <f>VLOOKUP($A29,[1]pitchers!$A$2:$S$693,5,FALSE)</f>
        <v>7.5</v>
      </c>
      <c r="AO29">
        <f>VLOOKUP($A29,[1]pitchers!$A$2:$S$693,11,FALSE)</f>
        <v>-14.43212618404389</v>
      </c>
      <c r="AP29">
        <f t="shared" si="0"/>
        <v>-21.932126184043888</v>
      </c>
      <c r="AQ29">
        <f t="shared" si="1"/>
        <v>62</v>
      </c>
      <c r="AR29">
        <f t="shared" si="2"/>
        <v>120</v>
      </c>
      <c r="AS29">
        <f t="shared" si="3"/>
        <v>118</v>
      </c>
      <c r="BH29" s="1"/>
      <c r="BI29" s="1"/>
      <c r="BJ29" s="1"/>
      <c r="BK29" s="1"/>
      <c r="BL29" s="1"/>
      <c r="BM29" s="1"/>
      <c r="BN29" s="1"/>
      <c r="BO29" s="1"/>
      <c r="BP29" s="1"/>
      <c r="BW29" s="1"/>
      <c r="BX29" s="1"/>
      <c r="CB29" s="1"/>
      <c r="CC29" s="1"/>
      <c r="CD29" s="1"/>
      <c r="CH29" s="1"/>
      <c r="CI29" s="1"/>
      <c r="CJ29" s="1"/>
      <c r="CL29" s="1"/>
      <c r="FC29" s="1"/>
      <c r="FD29" s="1"/>
      <c r="FE29" s="1"/>
      <c r="FF29" s="1"/>
      <c r="FG29" s="1"/>
      <c r="FH29" s="1"/>
      <c r="FI29" s="1"/>
      <c r="FP29" s="1"/>
    </row>
    <row r="30" spans="1:172">
      <c r="A30">
        <v>6562</v>
      </c>
      <c r="B30" t="s">
        <v>36</v>
      </c>
      <c r="C30" t="s">
        <v>37</v>
      </c>
      <c r="D30">
        <v>8.41</v>
      </c>
      <c r="E30">
        <v>2.83</v>
      </c>
      <c r="F30">
        <v>2.98</v>
      </c>
      <c r="G30">
        <v>0.82</v>
      </c>
      <c r="H30" s="1">
        <v>0.23200000000000001</v>
      </c>
      <c r="I30" s="1">
        <v>7.8E-2</v>
      </c>
      <c r="J30" s="1">
        <v>0.154</v>
      </c>
      <c r="K30">
        <v>0.22600000000000001</v>
      </c>
      <c r="L30">
        <v>1.1499999999999999</v>
      </c>
      <c r="M30">
        <v>0.27900000000000003</v>
      </c>
      <c r="N30">
        <v>2.76</v>
      </c>
      <c r="O30">
        <v>3.36</v>
      </c>
      <c r="P30">
        <v>-0.6</v>
      </c>
      <c r="Q30">
        <v>3.02</v>
      </c>
      <c r="R30">
        <v>3.18</v>
      </c>
      <c r="S30">
        <v>0.62194269741439556</v>
      </c>
      <c r="T30">
        <v>2.4</v>
      </c>
      <c r="U30">
        <v>3.81</v>
      </c>
      <c r="V30">
        <f>RANK(D30,D$2:D$133)</f>
        <v>26</v>
      </c>
      <c r="W30">
        <f>RANK(E30,E$2:E$133,1)</f>
        <v>73</v>
      </c>
      <c r="X30">
        <f>RANK(F30,F$2:F$133)</f>
        <v>47</v>
      </c>
      <c r="Y30">
        <f>RANK(G30,G$2:G$133,1)</f>
        <v>50</v>
      </c>
      <c r="Z30">
        <f>RANK(H30,H$2:H$133)</f>
        <v>23</v>
      </c>
      <c r="AA30">
        <f>RANK(I30,I$2:I$133,1)</f>
        <v>84</v>
      </c>
      <c r="AB30">
        <f>RANK(J30,J$2:J$133)</f>
        <v>26</v>
      </c>
      <c r="AC30">
        <f>RANK(K30,K$2:K$133,1)</f>
        <v>16</v>
      </c>
      <c r="AD30">
        <f>RANK(L30,L$2:L$133,1)</f>
        <v>25</v>
      </c>
      <c r="AE30">
        <f>RANK(M30,M$2:M$133,1)</f>
        <v>34</v>
      </c>
      <c r="AF30">
        <f>RANK(N30,N$2:N$133,1)</f>
        <v>9</v>
      </c>
      <c r="AG30">
        <f>RANK(O30,O$2:O$133,1)</f>
        <v>32</v>
      </c>
      <c r="AH30">
        <f>RANK(P30,P$2:P$133,1)</f>
        <v>23</v>
      </c>
      <c r="AI30">
        <f>RANK(Q30,Q$2:Q$133,1)</f>
        <v>9</v>
      </c>
      <c r="AJ30">
        <f>RANK(R30,R$2:R$133,1)</f>
        <v>12</v>
      </c>
      <c r="AK30">
        <f>RANK(S30,S$2:S$133)</f>
        <v>29</v>
      </c>
      <c r="AL30">
        <f>RANK(T30,T$2:T$133)</f>
        <v>54</v>
      </c>
      <c r="AM30">
        <f>RANK(U30,U$2:U$133,1)</f>
        <v>29</v>
      </c>
      <c r="AN30">
        <f>VLOOKUP($A30,[1]pitchers!$A$2:$S$693,5,FALSE)</f>
        <v>17.5</v>
      </c>
      <c r="AO30">
        <f>VLOOKUP($A30,[1]pitchers!$A$2:$S$693,11,FALSE)</f>
        <v>14.802033827247069</v>
      </c>
      <c r="AP30">
        <f t="shared" si="0"/>
        <v>-2.6979661727529312</v>
      </c>
      <c r="AQ30">
        <f t="shared" si="1"/>
        <v>20</v>
      </c>
      <c r="AR30">
        <f t="shared" si="2"/>
        <v>22</v>
      </c>
      <c r="AS30">
        <f t="shared" si="3"/>
        <v>44</v>
      </c>
      <c r="BH30" s="1"/>
      <c r="BI30" s="1"/>
      <c r="BJ30" s="1"/>
      <c r="BK30" s="1"/>
      <c r="BL30" s="1"/>
      <c r="BM30" s="1"/>
      <c r="BN30" s="1"/>
      <c r="BO30" s="1"/>
      <c r="BP30" s="1"/>
      <c r="BW30" s="1"/>
      <c r="BX30" s="1"/>
      <c r="CB30" s="1"/>
      <c r="CC30" s="1"/>
      <c r="CH30" s="1"/>
      <c r="CI30" s="1"/>
      <c r="CL30" s="1"/>
      <c r="FC30" s="1"/>
      <c r="FD30" s="1"/>
      <c r="FE30" s="1"/>
      <c r="FF30" s="1"/>
      <c r="FG30" s="1"/>
      <c r="FH30" s="1"/>
      <c r="FI30" s="1"/>
      <c r="FP30" s="1"/>
    </row>
    <row r="31" spans="1:172">
      <c r="A31">
        <v>3201</v>
      </c>
      <c r="B31" t="s">
        <v>51</v>
      </c>
      <c r="C31" t="s">
        <v>52</v>
      </c>
      <c r="D31">
        <v>9.11</v>
      </c>
      <c r="E31">
        <v>3.52</v>
      </c>
      <c r="F31">
        <v>2.59</v>
      </c>
      <c r="G31">
        <v>0.5</v>
      </c>
      <c r="H31" s="1">
        <v>0.245</v>
      </c>
      <c r="I31" s="1">
        <v>9.5000000000000001E-2</v>
      </c>
      <c r="J31" s="1">
        <v>0.15</v>
      </c>
      <c r="K31">
        <v>0.222</v>
      </c>
      <c r="L31">
        <v>1.22</v>
      </c>
      <c r="M31">
        <v>0.28999999999999998</v>
      </c>
      <c r="N31">
        <v>3.02</v>
      </c>
      <c r="O31">
        <v>2.92</v>
      </c>
      <c r="P31">
        <v>0.1</v>
      </c>
      <c r="Q31">
        <v>3.12</v>
      </c>
      <c r="R31">
        <v>3.43</v>
      </c>
      <c r="S31">
        <v>0.6211180124223602</v>
      </c>
      <c r="T31">
        <v>3.1</v>
      </c>
      <c r="U31">
        <v>3.68</v>
      </c>
      <c r="V31">
        <f>RANK(D31,D$2:D$133)</f>
        <v>12</v>
      </c>
      <c r="W31">
        <f>RANK(E31,E$2:E$133,1)</f>
        <v>113</v>
      </c>
      <c r="X31">
        <f>RANK(F31,F$2:F$133)</f>
        <v>72</v>
      </c>
      <c r="Y31">
        <f>RANK(G31,G$2:G$133,1)</f>
        <v>7</v>
      </c>
      <c r="Z31">
        <f>RANK(H31,H$2:H$133)</f>
        <v>14</v>
      </c>
      <c r="AA31">
        <f>RANK(I31,I$2:I$133,1)</f>
        <v>117</v>
      </c>
      <c r="AB31">
        <f>RANK(J31,J$2:J$133)</f>
        <v>29</v>
      </c>
      <c r="AC31">
        <f>RANK(K31,K$2:K$133,1)</f>
        <v>14</v>
      </c>
      <c r="AD31">
        <f>RANK(L31,L$2:L$133,1)</f>
        <v>49</v>
      </c>
      <c r="AE31">
        <f>RANK(M31,M$2:M$133,1)</f>
        <v>60</v>
      </c>
      <c r="AF31">
        <f>RANK(N31,N$2:N$133,1)</f>
        <v>18</v>
      </c>
      <c r="AG31">
        <f>RANK(O31,O$2:O$133,1)</f>
        <v>11</v>
      </c>
      <c r="AH31">
        <f>RANK(P31,P$2:P$133,1)</f>
        <v>78</v>
      </c>
      <c r="AI31">
        <f>RANK(Q31,Q$2:Q$133,1)</f>
        <v>12</v>
      </c>
      <c r="AJ31">
        <f>RANK(R31,R$2:R$133,1)</f>
        <v>26</v>
      </c>
      <c r="AK31">
        <f>RANK(S31,S$2:S$133)</f>
        <v>30</v>
      </c>
      <c r="AL31">
        <f>RANK(T31,T$2:T$133)</f>
        <v>37</v>
      </c>
      <c r="AM31">
        <f>RANK(U31,U$2:U$133,1)</f>
        <v>24</v>
      </c>
      <c r="AN31">
        <f>VLOOKUP($A31,[1]pitchers!$A$2:$S$693,5,FALSE)</f>
        <v>12</v>
      </c>
      <c r="AO31">
        <f>VLOOKUP($A31,[1]pitchers!$A$2:$S$693,11,FALSE)</f>
        <v>2.8093348846207808</v>
      </c>
      <c r="AP31">
        <f t="shared" si="0"/>
        <v>-9.1906651153792183</v>
      </c>
      <c r="AQ31">
        <f t="shared" si="1"/>
        <v>41</v>
      </c>
      <c r="AR31">
        <f t="shared" si="2"/>
        <v>58</v>
      </c>
      <c r="AS31">
        <f t="shared" si="3"/>
        <v>80</v>
      </c>
      <c r="BH31" s="1"/>
      <c r="BI31" s="1"/>
      <c r="BJ31" s="1"/>
      <c r="BK31" s="1"/>
      <c r="BL31" s="1"/>
      <c r="BM31" s="1"/>
      <c r="BN31" s="1"/>
      <c r="BO31" s="1"/>
      <c r="BP31" s="1"/>
      <c r="BW31" s="1"/>
      <c r="BX31" s="1"/>
      <c r="CB31" s="1"/>
      <c r="CC31" s="1"/>
      <c r="CD31" s="1"/>
      <c r="CH31" s="1"/>
      <c r="CI31" s="1"/>
      <c r="CL31" s="1"/>
      <c r="FC31" s="1"/>
      <c r="FD31" s="1"/>
      <c r="FE31" s="1"/>
      <c r="FF31" s="1"/>
      <c r="FG31" s="1"/>
      <c r="FH31" s="1"/>
      <c r="FI31" s="1"/>
      <c r="FP31" s="1"/>
    </row>
    <row r="32" spans="1:172">
      <c r="A32">
        <v>2038</v>
      </c>
      <c r="B32" t="s">
        <v>96</v>
      </c>
      <c r="C32" t="s">
        <v>84</v>
      </c>
      <c r="D32">
        <v>9.09</v>
      </c>
      <c r="E32">
        <v>3.54</v>
      </c>
      <c r="F32">
        <v>2.57</v>
      </c>
      <c r="G32">
        <v>0.61</v>
      </c>
      <c r="H32" s="1">
        <v>0.24299999999999999</v>
      </c>
      <c r="I32" s="1">
        <v>9.5000000000000001E-2</v>
      </c>
      <c r="J32" s="1">
        <v>0.14799999999999999</v>
      </c>
      <c r="K32">
        <v>0.22</v>
      </c>
      <c r="L32">
        <v>1.2</v>
      </c>
      <c r="M32">
        <v>0.28499999999999998</v>
      </c>
      <c r="N32">
        <v>3.45</v>
      </c>
      <c r="O32">
        <v>3.35</v>
      </c>
      <c r="P32">
        <v>0.1</v>
      </c>
      <c r="Q32">
        <v>3.33</v>
      </c>
      <c r="R32">
        <v>3.32</v>
      </c>
      <c r="S32">
        <v>0.61658031088082899</v>
      </c>
      <c r="T32">
        <v>3.5</v>
      </c>
      <c r="U32">
        <v>3.48</v>
      </c>
      <c r="V32">
        <f>RANK(D32,D$2:D$133)</f>
        <v>13</v>
      </c>
      <c r="W32">
        <f>RANK(E32,E$2:E$133,1)</f>
        <v>114</v>
      </c>
      <c r="X32">
        <f>RANK(F32,F$2:F$133)</f>
        <v>74</v>
      </c>
      <c r="Y32">
        <f>RANK(G32,G$2:G$133,1)</f>
        <v>21</v>
      </c>
      <c r="Z32">
        <f>RANK(H32,H$2:H$133)</f>
        <v>15</v>
      </c>
      <c r="AA32">
        <f>RANK(I32,I$2:I$133,1)</f>
        <v>117</v>
      </c>
      <c r="AB32">
        <f>RANK(J32,J$2:J$133)</f>
        <v>32</v>
      </c>
      <c r="AC32">
        <f>RANK(K32,K$2:K$133,1)</f>
        <v>12</v>
      </c>
      <c r="AD32">
        <f>RANK(L32,L$2:L$133,1)</f>
        <v>43</v>
      </c>
      <c r="AE32">
        <f>RANK(M32,M$2:M$133,1)</f>
        <v>46</v>
      </c>
      <c r="AF32">
        <f>RANK(N32,N$2:N$133,1)</f>
        <v>51</v>
      </c>
      <c r="AG32">
        <f>RANK(O32,O$2:O$133,1)</f>
        <v>30</v>
      </c>
      <c r="AH32">
        <f>RANK(P32,P$2:P$133,1)</f>
        <v>78</v>
      </c>
      <c r="AI32">
        <f>RANK(Q32,Q$2:Q$133,1)</f>
        <v>20</v>
      </c>
      <c r="AJ32">
        <f>RANK(R32,R$2:R$133,1)</f>
        <v>16</v>
      </c>
      <c r="AK32">
        <f>RANK(S32,S$2:S$133)</f>
        <v>31</v>
      </c>
      <c r="AL32">
        <f>RANK(T32,T$2:T$133)</f>
        <v>27</v>
      </c>
      <c r="AM32">
        <f>RANK(U32,U$2:U$133,1)</f>
        <v>16</v>
      </c>
      <c r="AN32">
        <f>VLOOKUP($A32,[1]pitchers!$A$2:$S$693,5,FALSE)</f>
        <v>12.5</v>
      </c>
      <c r="AO32">
        <f>VLOOKUP($A32,[1]pitchers!$A$2:$S$693,11,FALSE)</f>
        <v>-25.080748939229046</v>
      </c>
      <c r="AP32">
        <f t="shared" si="0"/>
        <v>-37.580748939229046</v>
      </c>
      <c r="AQ32">
        <f t="shared" si="1"/>
        <v>39</v>
      </c>
      <c r="AR32">
        <f t="shared" si="2"/>
        <v>131</v>
      </c>
      <c r="AS32">
        <f t="shared" si="3"/>
        <v>131</v>
      </c>
      <c r="BH32" s="1"/>
      <c r="BI32" s="1"/>
      <c r="BJ32" s="1"/>
      <c r="BK32" s="1"/>
      <c r="BL32" s="1"/>
      <c r="BM32" s="1"/>
      <c r="BN32" s="1"/>
      <c r="BO32" s="1"/>
      <c r="BP32" s="1"/>
      <c r="BW32" s="1"/>
      <c r="BX32" s="1"/>
      <c r="CB32" s="1"/>
      <c r="CC32" s="1"/>
      <c r="CD32" s="1"/>
      <c r="CH32" s="1"/>
      <c r="CL32" s="1"/>
      <c r="FC32" s="1"/>
      <c r="FD32" s="1"/>
      <c r="FE32" s="1"/>
      <c r="FF32" s="1"/>
      <c r="FG32" s="1"/>
      <c r="FH32" s="1"/>
      <c r="FI32" s="1"/>
      <c r="FP32" s="1"/>
    </row>
    <row r="33" spans="1:172">
      <c r="A33">
        <v>13125</v>
      </c>
      <c r="B33" t="s">
        <v>74</v>
      </c>
      <c r="C33" t="s">
        <v>52</v>
      </c>
      <c r="D33">
        <v>7.67</v>
      </c>
      <c r="E33">
        <v>2.15</v>
      </c>
      <c r="F33">
        <v>3.57</v>
      </c>
      <c r="G33">
        <v>0.54</v>
      </c>
      <c r="H33" s="1">
        <v>0.21299999999999999</v>
      </c>
      <c r="I33" s="1">
        <v>0.06</v>
      </c>
      <c r="J33" s="1">
        <v>0.154</v>
      </c>
      <c r="K33">
        <v>0.249</v>
      </c>
      <c r="L33">
        <v>1.17</v>
      </c>
      <c r="M33">
        <v>0.308</v>
      </c>
      <c r="N33">
        <v>3.22</v>
      </c>
      <c r="O33">
        <v>2.91</v>
      </c>
      <c r="P33">
        <v>0.31</v>
      </c>
      <c r="Q33">
        <v>3.14</v>
      </c>
      <c r="R33">
        <v>3.34</v>
      </c>
      <c r="S33">
        <v>0.61485909479077716</v>
      </c>
      <c r="T33">
        <v>2.2999999999999998</v>
      </c>
      <c r="U33">
        <v>3.77</v>
      </c>
      <c r="V33">
        <f>RANK(D33,D$2:D$133)</f>
        <v>46</v>
      </c>
      <c r="W33">
        <f>RANK(E33,E$2:E$133,1)</f>
        <v>28</v>
      </c>
      <c r="X33">
        <f>RANK(F33,F$2:F$133)</f>
        <v>24</v>
      </c>
      <c r="Y33">
        <f>RANK(G33,G$2:G$133,1)</f>
        <v>11</v>
      </c>
      <c r="Z33">
        <f>RANK(H33,H$2:H$133)</f>
        <v>35</v>
      </c>
      <c r="AA33">
        <f>RANK(I33,I$2:I$133,1)</f>
        <v>36</v>
      </c>
      <c r="AB33">
        <f>RANK(J33,J$2:J$133)</f>
        <v>26</v>
      </c>
      <c r="AC33">
        <f>RANK(K33,K$2:K$133,1)</f>
        <v>62</v>
      </c>
      <c r="AD33">
        <f>RANK(L33,L$2:L$133,1)</f>
        <v>35</v>
      </c>
      <c r="AE33">
        <f>RANK(M33,M$2:M$133,1)</f>
        <v>100</v>
      </c>
      <c r="AF33">
        <f>RANK(N33,N$2:N$133,1)</f>
        <v>32</v>
      </c>
      <c r="AG33">
        <f>RANK(O33,O$2:O$133,1)</f>
        <v>10</v>
      </c>
      <c r="AH33">
        <f>RANK(P33,P$2:P$133,1)</f>
        <v>95</v>
      </c>
      <c r="AI33">
        <f>RANK(Q33,Q$2:Q$133,1)</f>
        <v>13</v>
      </c>
      <c r="AJ33">
        <f>RANK(R33,R$2:R$133,1)</f>
        <v>21</v>
      </c>
      <c r="AK33">
        <f>RANK(S33,S$2:S$133)</f>
        <v>32</v>
      </c>
      <c r="AL33">
        <f>RANK(T33,T$2:T$133)</f>
        <v>56</v>
      </c>
      <c r="AM33">
        <f>RANK(U33,U$2:U$133,1)</f>
        <v>26</v>
      </c>
      <c r="AN33">
        <f>VLOOKUP($A33,[1]pitchers!$A$2:$S$693,5,FALSE)</f>
        <v>15.833333333333334</v>
      </c>
      <c r="AO33">
        <f>VLOOKUP($A33,[1]pitchers!$A$2:$S$693,11,FALSE)</f>
        <v>4.7843568294606698</v>
      </c>
      <c r="AP33">
        <f t="shared" si="0"/>
        <v>-11.048976503872664</v>
      </c>
      <c r="AQ33">
        <f t="shared" si="1"/>
        <v>25</v>
      </c>
      <c r="AR33">
        <f t="shared" si="2"/>
        <v>50</v>
      </c>
      <c r="AS33">
        <f t="shared" si="3"/>
        <v>89</v>
      </c>
      <c r="BH33" s="1"/>
      <c r="BI33" s="1"/>
      <c r="BJ33" s="1"/>
      <c r="BK33" s="1"/>
      <c r="BL33" s="1"/>
      <c r="BM33" s="1"/>
      <c r="BN33" s="1"/>
      <c r="BO33" s="1"/>
      <c r="BP33" s="1"/>
      <c r="BW33" s="1"/>
      <c r="BX33" s="1"/>
      <c r="CB33" s="1"/>
      <c r="CC33" s="1"/>
      <c r="CH33" s="1"/>
      <c r="CI33" s="1"/>
      <c r="CL33" s="1"/>
      <c r="FC33" s="1"/>
      <c r="FD33" s="1"/>
      <c r="FE33" s="1"/>
      <c r="FF33" s="1"/>
      <c r="FG33" s="1"/>
      <c r="FH33" s="1"/>
      <c r="FI33" s="1"/>
      <c r="FP33" s="1"/>
    </row>
    <row r="34" spans="1:172">
      <c r="A34">
        <v>3815</v>
      </c>
      <c r="B34" t="s">
        <v>69</v>
      </c>
      <c r="C34" t="s">
        <v>46</v>
      </c>
      <c r="D34">
        <v>7.99</v>
      </c>
      <c r="E34">
        <v>2.48</v>
      </c>
      <c r="F34">
        <v>3.22</v>
      </c>
      <c r="G34">
        <v>0.6</v>
      </c>
      <c r="H34" s="1">
        <v>0.21199999999999999</v>
      </c>
      <c r="I34" s="1">
        <v>6.6000000000000003E-2</v>
      </c>
      <c r="J34" s="1">
        <v>0.14599999999999999</v>
      </c>
      <c r="K34">
        <v>0.24199999999999999</v>
      </c>
      <c r="L34">
        <v>1.21</v>
      </c>
      <c r="M34">
        <v>0.29899999999999999</v>
      </c>
      <c r="N34">
        <v>3.16</v>
      </c>
      <c r="O34">
        <v>3.1</v>
      </c>
      <c r="P34">
        <v>0.06</v>
      </c>
      <c r="Q34">
        <v>3.56</v>
      </c>
      <c r="R34">
        <v>3.59</v>
      </c>
      <c r="S34">
        <v>0.61370123691722178</v>
      </c>
      <c r="T34">
        <v>4.4000000000000004</v>
      </c>
      <c r="U34">
        <v>3.64</v>
      </c>
      <c r="V34">
        <f>RANK(D34,D$2:D$133)</f>
        <v>36</v>
      </c>
      <c r="W34">
        <f>RANK(E34,E$2:E$133,1)</f>
        <v>47</v>
      </c>
      <c r="X34">
        <f>RANK(F34,F$2:F$133)</f>
        <v>38</v>
      </c>
      <c r="Y34">
        <f>RANK(G34,G$2:G$133,1)</f>
        <v>18</v>
      </c>
      <c r="Z34">
        <f>RANK(H34,H$2:H$133)</f>
        <v>36</v>
      </c>
      <c r="AA34">
        <f>RANK(I34,I$2:I$133,1)</f>
        <v>47</v>
      </c>
      <c r="AB34">
        <f>RANK(J34,J$2:J$133)</f>
        <v>34</v>
      </c>
      <c r="AC34">
        <f>RANK(K34,K$2:K$133,1)</f>
        <v>46</v>
      </c>
      <c r="AD34">
        <f>RANK(L34,L$2:L$133,1)</f>
        <v>45</v>
      </c>
      <c r="AE34">
        <f>RANK(M34,M$2:M$133,1)</f>
        <v>76</v>
      </c>
      <c r="AF34">
        <f>RANK(N34,N$2:N$133,1)</f>
        <v>28</v>
      </c>
      <c r="AG34">
        <f>RANK(O34,O$2:O$133,1)</f>
        <v>14</v>
      </c>
      <c r="AH34">
        <f>RANK(P34,P$2:P$133,1)</f>
        <v>74</v>
      </c>
      <c r="AI34">
        <f>RANK(Q34,Q$2:Q$133,1)</f>
        <v>34</v>
      </c>
      <c r="AJ34">
        <f>RANK(R34,R$2:R$133,1)</f>
        <v>35</v>
      </c>
      <c r="AK34">
        <f>RANK(S34,S$2:S$133)</f>
        <v>33</v>
      </c>
      <c r="AL34">
        <f>RANK(T34,T$2:T$133)</f>
        <v>13</v>
      </c>
      <c r="AM34">
        <f>RANK(U34,U$2:U$133,1)</f>
        <v>21</v>
      </c>
      <c r="AN34">
        <f>VLOOKUP($A34,[1]pitchers!$A$2:$S$693,5,FALSE)</f>
        <v>16.333333333333332</v>
      </c>
      <c r="AO34">
        <f>VLOOKUP($A34,[1]pitchers!$A$2:$S$693,11,FALSE)</f>
        <v>5.1087014018059786</v>
      </c>
      <c r="AP34">
        <f t="shared" ref="AP34:AP65" si="4">AO34-AN34</f>
        <v>-11.224631931527354</v>
      </c>
      <c r="AQ34">
        <f t="shared" ref="AQ34:AQ65" si="5">RANK(AN34,AN$2:AN$133)</f>
        <v>23</v>
      </c>
      <c r="AR34">
        <f t="shared" ref="AR34:AR65" si="6">RANK(AO34,AO$2:AO$133)</f>
        <v>47</v>
      </c>
      <c r="AS34">
        <f t="shared" ref="AS34:AS65" si="7">RANK(AP34,AP$2:AP$133)</f>
        <v>93</v>
      </c>
      <c r="BH34" s="1"/>
      <c r="BI34" s="1"/>
      <c r="BJ34" s="1"/>
      <c r="BK34" s="1"/>
      <c r="BL34" s="1"/>
      <c r="BM34" s="1"/>
      <c r="BN34" s="1"/>
      <c r="BO34" s="1"/>
      <c r="BP34" s="1"/>
      <c r="BW34" s="1"/>
      <c r="BX34" s="1"/>
      <c r="CB34" s="1"/>
      <c r="CH34" s="1"/>
      <c r="CI34" s="1"/>
      <c r="CJ34" s="1"/>
      <c r="CL34" s="1"/>
      <c r="FC34" s="1"/>
      <c r="FD34" s="1"/>
      <c r="FE34" s="1"/>
      <c r="FF34" s="1"/>
      <c r="FG34" s="1"/>
      <c r="FH34" s="1"/>
      <c r="FI34" s="1"/>
      <c r="FP34" s="1"/>
    </row>
    <row r="35" spans="1:172">
      <c r="A35">
        <v>2520</v>
      </c>
      <c r="B35" t="s">
        <v>129</v>
      </c>
      <c r="C35" t="s">
        <v>35</v>
      </c>
      <c r="D35">
        <v>8.84</v>
      </c>
      <c r="E35">
        <v>3.39</v>
      </c>
      <c r="F35">
        <v>2.61</v>
      </c>
      <c r="G35">
        <v>0.62</v>
      </c>
      <c r="H35" s="1">
        <v>0.23100000000000001</v>
      </c>
      <c r="I35" s="1">
        <v>8.8999999999999996E-2</v>
      </c>
      <c r="J35" s="1">
        <v>0.14299999999999999</v>
      </c>
      <c r="K35">
        <v>0.246</v>
      </c>
      <c r="L35">
        <v>1.31</v>
      </c>
      <c r="M35">
        <v>0.314</v>
      </c>
      <c r="N35">
        <v>3.97</v>
      </c>
      <c r="O35">
        <v>3.28</v>
      </c>
      <c r="P35">
        <v>0.69</v>
      </c>
      <c r="Q35">
        <v>3.66</v>
      </c>
      <c r="R35">
        <v>3.68</v>
      </c>
      <c r="S35">
        <v>0.60636182902584501</v>
      </c>
      <c r="T35">
        <v>3.4</v>
      </c>
      <c r="U35">
        <v>3.81</v>
      </c>
      <c r="V35">
        <f>RANK(D35,D$2:D$133)</f>
        <v>19</v>
      </c>
      <c r="W35">
        <f>RANK(E35,E$2:E$133,1)</f>
        <v>104</v>
      </c>
      <c r="X35">
        <f>RANK(F35,F$2:F$133)</f>
        <v>71</v>
      </c>
      <c r="Y35">
        <f>RANK(G35,G$2:G$133,1)</f>
        <v>22</v>
      </c>
      <c r="Z35">
        <f>RANK(H35,H$2:H$133)</f>
        <v>24</v>
      </c>
      <c r="AA35">
        <f>RANK(I35,I$2:I$133,1)</f>
        <v>105</v>
      </c>
      <c r="AB35">
        <f>RANK(J35,J$2:J$133)</f>
        <v>38</v>
      </c>
      <c r="AC35">
        <f>RANK(K35,K$2:K$133,1)</f>
        <v>57</v>
      </c>
      <c r="AD35">
        <f>RANK(L35,L$2:L$133,1)</f>
        <v>74</v>
      </c>
      <c r="AE35">
        <f>RANK(M35,M$2:M$133,1)</f>
        <v>111</v>
      </c>
      <c r="AF35">
        <f>RANK(N35,N$2:N$133,1)</f>
        <v>81</v>
      </c>
      <c r="AG35">
        <f>RANK(O35,O$2:O$133,1)</f>
        <v>24</v>
      </c>
      <c r="AH35">
        <f>RANK(P35,P$2:P$133,1)</f>
        <v>119</v>
      </c>
      <c r="AI35">
        <f>RANK(Q35,Q$2:Q$133,1)</f>
        <v>46</v>
      </c>
      <c r="AJ35">
        <f>RANK(R35,R$2:R$133,1)</f>
        <v>48</v>
      </c>
      <c r="AK35">
        <f>RANK(S35,S$2:S$133)</f>
        <v>34</v>
      </c>
      <c r="AL35">
        <f>RANK(T35,T$2:T$133)</f>
        <v>29</v>
      </c>
      <c r="AM35">
        <f>RANK(U35,U$2:U$133,1)</f>
        <v>29</v>
      </c>
      <c r="AN35">
        <f>VLOOKUP($A35,[1]pitchers!$A$2:$S$693,5,FALSE)</f>
        <v>10.666666666666666</v>
      </c>
      <c r="AO35">
        <f>VLOOKUP($A35,[1]pitchers!$A$2:$S$693,11,FALSE)</f>
        <v>13.714013078380086</v>
      </c>
      <c r="AP35">
        <f t="shared" si="4"/>
        <v>3.0473464117134199</v>
      </c>
      <c r="AQ35">
        <f t="shared" si="5"/>
        <v>45</v>
      </c>
      <c r="AR35">
        <f t="shared" si="6"/>
        <v>25</v>
      </c>
      <c r="AS35">
        <f t="shared" si="7"/>
        <v>23</v>
      </c>
      <c r="BH35" s="1"/>
      <c r="BI35" s="1"/>
      <c r="BJ35" s="1"/>
      <c r="BK35" s="1"/>
      <c r="BL35" s="1"/>
      <c r="BM35" s="1"/>
      <c r="BN35" s="1"/>
      <c r="BO35" s="1"/>
      <c r="BP35" s="1"/>
      <c r="BW35" s="1"/>
      <c r="BX35" s="1"/>
      <c r="CB35" s="1"/>
      <c r="CC35" s="1"/>
      <c r="CH35" s="1"/>
      <c r="CL35" s="1"/>
      <c r="FC35" s="1"/>
      <c r="FD35" s="1"/>
      <c r="FE35" s="1"/>
      <c r="FF35" s="1"/>
      <c r="FG35" s="1"/>
      <c r="FH35" s="1"/>
      <c r="FI35" s="1"/>
      <c r="FP35" s="1"/>
    </row>
    <row r="36" spans="1:172">
      <c r="A36">
        <v>3340</v>
      </c>
      <c r="B36" t="s">
        <v>121</v>
      </c>
      <c r="C36" t="s">
        <v>112</v>
      </c>
      <c r="D36">
        <v>7.88</v>
      </c>
      <c r="E36">
        <v>2.4300000000000002</v>
      </c>
      <c r="F36">
        <v>3.24</v>
      </c>
      <c r="G36">
        <v>1.1599999999999999</v>
      </c>
      <c r="H36" s="1">
        <v>0.20899999999999999</v>
      </c>
      <c r="I36" s="1">
        <v>6.4000000000000001E-2</v>
      </c>
      <c r="J36" s="1">
        <v>0.14399999999999999</v>
      </c>
      <c r="K36">
        <v>0.248</v>
      </c>
      <c r="L36">
        <v>1.24</v>
      </c>
      <c r="M36">
        <v>0.28999999999999998</v>
      </c>
      <c r="N36">
        <v>3.82</v>
      </c>
      <c r="O36">
        <v>3.88</v>
      </c>
      <c r="P36">
        <v>-0.05</v>
      </c>
      <c r="Q36">
        <v>3.73</v>
      </c>
      <c r="R36">
        <v>3.72</v>
      </c>
      <c r="S36">
        <v>0.60606060606060608</v>
      </c>
      <c r="T36">
        <v>2.2000000000000002</v>
      </c>
      <c r="U36">
        <v>4.79</v>
      </c>
      <c r="V36">
        <f>RANK(D36,D$2:D$133)</f>
        <v>41</v>
      </c>
      <c r="W36">
        <f>RANK(E36,E$2:E$133,1)</f>
        <v>45</v>
      </c>
      <c r="X36">
        <f>RANK(F36,F$2:F$133)</f>
        <v>36</v>
      </c>
      <c r="Y36">
        <f>RANK(G36,G$2:G$133,1)</f>
        <v>103</v>
      </c>
      <c r="Z36">
        <f>RANK(H36,H$2:H$133)</f>
        <v>40</v>
      </c>
      <c r="AA36">
        <f>RANK(I36,I$2:I$133,1)</f>
        <v>40</v>
      </c>
      <c r="AB36">
        <f>RANK(J36,J$2:J$133)</f>
        <v>35</v>
      </c>
      <c r="AC36">
        <f>RANK(K36,K$2:K$133,1)</f>
        <v>60</v>
      </c>
      <c r="AD36">
        <f>RANK(L36,L$2:L$133,1)</f>
        <v>55</v>
      </c>
      <c r="AE36">
        <f>RANK(M36,M$2:M$133,1)</f>
        <v>60</v>
      </c>
      <c r="AF36">
        <f>RANK(N36,N$2:N$133,1)</f>
        <v>74</v>
      </c>
      <c r="AG36">
        <f>RANK(O36,O$2:O$133,1)</f>
        <v>70</v>
      </c>
      <c r="AH36">
        <f>RANK(P36,P$2:P$133,1)</f>
        <v>63</v>
      </c>
      <c r="AI36">
        <f>RANK(Q36,Q$2:Q$133,1)</f>
        <v>55</v>
      </c>
      <c r="AJ36">
        <f>RANK(R36,R$2:R$133,1)</f>
        <v>51</v>
      </c>
      <c r="AK36">
        <f>RANK(S36,S$2:S$133)</f>
        <v>35</v>
      </c>
      <c r="AL36">
        <f>RANK(T36,T$2:T$133)</f>
        <v>59</v>
      </c>
      <c r="AM36">
        <f>RANK(U36,U$2:U$133,1)</f>
        <v>95</v>
      </c>
      <c r="AN36">
        <f>VLOOKUP($A36,[1]pitchers!$A$2:$S$693,5,FALSE)</f>
        <v>9.3333333333333339</v>
      </c>
      <c r="AO36">
        <f>VLOOKUP($A36,[1]pitchers!$A$2:$S$693,11,FALSE)</f>
        <v>5.8212616412644946</v>
      </c>
      <c r="AP36">
        <f t="shared" si="4"/>
        <v>-3.5120716920688393</v>
      </c>
      <c r="AQ36">
        <f t="shared" si="5"/>
        <v>53</v>
      </c>
      <c r="AR36">
        <f t="shared" si="6"/>
        <v>45</v>
      </c>
      <c r="AS36">
        <f t="shared" si="7"/>
        <v>48</v>
      </c>
      <c r="BH36" s="1"/>
      <c r="BI36" s="1"/>
      <c r="BJ36" s="1"/>
      <c r="BK36" s="1"/>
      <c r="BL36" s="1"/>
      <c r="BM36" s="1"/>
      <c r="BN36" s="1"/>
      <c r="BO36" s="1"/>
      <c r="BP36" s="1"/>
      <c r="BW36" s="1"/>
      <c r="BX36" s="1"/>
      <c r="CB36" s="1"/>
      <c r="CC36" s="1"/>
      <c r="CD36" s="1"/>
      <c r="CH36" s="1"/>
      <c r="CL36" s="1"/>
      <c r="FC36" s="1"/>
      <c r="FD36" s="1"/>
      <c r="FE36" s="1"/>
      <c r="FF36" s="1"/>
      <c r="FG36" s="1"/>
      <c r="FH36" s="1"/>
      <c r="FI36" s="1"/>
      <c r="FP36" s="1"/>
    </row>
    <row r="37" spans="1:172">
      <c r="A37">
        <v>7872</v>
      </c>
      <c r="B37" t="s">
        <v>70</v>
      </c>
      <c r="C37" t="s">
        <v>58</v>
      </c>
      <c r="D37">
        <v>8.57</v>
      </c>
      <c r="E37">
        <v>3.17</v>
      </c>
      <c r="F37">
        <v>2.7</v>
      </c>
      <c r="G37">
        <v>0.57999999999999996</v>
      </c>
      <c r="H37" s="1">
        <v>0.23599999999999999</v>
      </c>
      <c r="I37" s="1">
        <v>8.6999999999999994E-2</v>
      </c>
      <c r="J37" s="1">
        <v>0.14899999999999999</v>
      </c>
      <c r="K37">
        <v>0.221</v>
      </c>
      <c r="L37">
        <v>1.1499999999999999</v>
      </c>
      <c r="M37">
        <v>0.28199999999999997</v>
      </c>
      <c r="N37">
        <v>3.17</v>
      </c>
      <c r="O37">
        <v>3.2</v>
      </c>
      <c r="P37">
        <v>-0.03</v>
      </c>
      <c r="Q37">
        <v>3.43</v>
      </c>
      <c r="R37">
        <v>3.33</v>
      </c>
      <c r="S37">
        <v>0.6</v>
      </c>
      <c r="T37">
        <v>1.5</v>
      </c>
      <c r="U37">
        <v>2.99</v>
      </c>
      <c r="V37">
        <f>RANK(D37,D$2:D$133)</f>
        <v>23</v>
      </c>
      <c r="W37">
        <f>RANK(E37,E$2:E$133,1)</f>
        <v>95</v>
      </c>
      <c r="X37">
        <f>RANK(F37,F$2:F$133)</f>
        <v>61</v>
      </c>
      <c r="Y37">
        <f>RANK(G37,G$2:G$133,1)</f>
        <v>13</v>
      </c>
      <c r="Z37">
        <f>RANK(H37,H$2:H$133)</f>
        <v>17</v>
      </c>
      <c r="AA37">
        <f>RANK(I37,I$2:I$133,1)</f>
        <v>100</v>
      </c>
      <c r="AB37">
        <f>RANK(J37,J$2:J$133)</f>
        <v>30</v>
      </c>
      <c r="AC37">
        <f>RANK(K37,K$2:K$133,1)</f>
        <v>13</v>
      </c>
      <c r="AD37">
        <f>RANK(L37,L$2:L$133,1)</f>
        <v>25</v>
      </c>
      <c r="AE37">
        <f>RANK(M37,M$2:M$133,1)</f>
        <v>39</v>
      </c>
      <c r="AF37">
        <f>RANK(N37,N$2:N$133,1)</f>
        <v>29</v>
      </c>
      <c r="AG37">
        <f>RANK(O37,O$2:O$133,1)</f>
        <v>17</v>
      </c>
      <c r="AH37">
        <f>RANK(P37,P$2:P$133,1)</f>
        <v>65</v>
      </c>
      <c r="AI37">
        <f>RANK(Q37,Q$2:Q$133,1)</f>
        <v>25</v>
      </c>
      <c r="AJ37">
        <f>RANK(R37,R$2:R$133,1)</f>
        <v>18</v>
      </c>
      <c r="AK37">
        <f>RANK(S37,S$2:S$133)</f>
        <v>36</v>
      </c>
      <c r="AL37">
        <f>RANK(T37,T$2:T$133)</f>
        <v>84</v>
      </c>
      <c r="AM37">
        <f>RANK(U37,U$2:U$133,1)</f>
        <v>5</v>
      </c>
      <c r="AN37">
        <f>VLOOKUP($A37,[1]pitchers!$A$2:$S$693,5,FALSE)</f>
        <v>9.1666666666666661</v>
      </c>
      <c r="AO37">
        <f>VLOOKUP($A37,[1]pitchers!$A$2:$S$693,11,FALSE)</f>
        <v>15.056109321436059</v>
      </c>
      <c r="AP37">
        <f t="shared" si="4"/>
        <v>5.8894426547693932</v>
      </c>
      <c r="AQ37">
        <f t="shared" si="5"/>
        <v>54</v>
      </c>
      <c r="AR37">
        <f t="shared" si="6"/>
        <v>21</v>
      </c>
      <c r="AS37">
        <f t="shared" si="7"/>
        <v>16</v>
      </c>
      <c r="BH37" s="1"/>
      <c r="BI37" s="1"/>
      <c r="BJ37" s="1"/>
      <c r="BK37" s="1"/>
      <c r="BL37" s="1"/>
      <c r="BM37" s="1"/>
      <c r="BN37" s="1"/>
      <c r="BO37" s="1"/>
      <c r="BP37" s="1"/>
      <c r="BW37" s="1"/>
      <c r="BX37" s="1"/>
      <c r="CB37" s="1"/>
      <c r="CC37" s="1"/>
      <c r="CH37" s="1"/>
      <c r="CL37" s="1"/>
      <c r="FC37" s="1"/>
      <c r="FD37" s="1"/>
      <c r="FE37" s="1"/>
      <c r="FF37" s="1"/>
      <c r="FG37" s="1"/>
      <c r="FH37" s="1"/>
      <c r="FI37" s="1"/>
      <c r="FP37" s="1"/>
    </row>
    <row r="38" spans="1:172">
      <c r="A38">
        <v>3830</v>
      </c>
      <c r="B38" t="s">
        <v>111</v>
      </c>
      <c r="C38" t="s">
        <v>112</v>
      </c>
      <c r="D38">
        <v>7.45</v>
      </c>
      <c r="E38">
        <v>2.08</v>
      </c>
      <c r="F38">
        <v>3.59</v>
      </c>
      <c r="G38">
        <v>0.77</v>
      </c>
      <c r="H38" s="1">
        <v>0.19800000000000001</v>
      </c>
      <c r="I38" s="1">
        <v>5.5E-2</v>
      </c>
      <c r="J38" s="1">
        <v>0.14299999999999999</v>
      </c>
      <c r="K38">
        <v>0.251</v>
      </c>
      <c r="L38">
        <v>1.21</v>
      </c>
      <c r="M38">
        <v>0.29899999999999999</v>
      </c>
      <c r="N38">
        <v>3.7</v>
      </c>
      <c r="O38">
        <v>3.34</v>
      </c>
      <c r="P38">
        <v>0.36</v>
      </c>
      <c r="Q38">
        <v>3.58</v>
      </c>
      <c r="R38">
        <v>3.65</v>
      </c>
      <c r="S38">
        <v>0.59768960321446507</v>
      </c>
      <c r="T38">
        <v>3.1</v>
      </c>
      <c r="U38">
        <v>4.18</v>
      </c>
      <c r="V38">
        <f>RANK(D38,D$2:D$133)</f>
        <v>59</v>
      </c>
      <c r="W38">
        <f>RANK(E38,E$2:E$133,1)</f>
        <v>25</v>
      </c>
      <c r="X38">
        <f>RANK(F38,F$2:F$133)</f>
        <v>23</v>
      </c>
      <c r="Y38">
        <f>RANK(G38,G$2:G$133,1)</f>
        <v>36</v>
      </c>
      <c r="Z38">
        <f>RANK(H38,H$2:H$133)</f>
        <v>51</v>
      </c>
      <c r="AA38">
        <f>RANK(I38,I$2:I$133,1)</f>
        <v>20</v>
      </c>
      <c r="AB38">
        <f>RANK(J38,J$2:J$133)</f>
        <v>38</v>
      </c>
      <c r="AC38">
        <f>RANK(K38,K$2:K$133,1)</f>
        <v>64</v>
      </c>
      <c r="AD38">
        <f>RANK(L38,L$2:L$133,1)</f>
        <v>45</v>
      </c>
      <c r="AE38">
        <f>RANK(M38,M$2:M$133,1)</f>
        <v>76</v>
      </c>
      <c r="AF38">
        <f>RANK(N38,N$2:N$133,1)</f>
        <v>66</v>
      </c>
      <c r="AG38">
        <f>RANK(O38,O$2:O$133,1)</f>
        <v>29</v>
      </c>
      <c r="AH38">
        <f>RANK(P38,P$2:P$133,1)</f>
        <v>99</v>
      </c>
      <c r="AI38">
        <f>RANK(Q38,Q$2:Q$133,1)</f>
        <v>37</v>
      </c>
      <c r="AJ38">
        <f>RANK(R38,R$2:R$133,1)</f>
        <v>45</v>
      </c>
      <c r="AK38">
        <f>RANK(S38,S$2:S$133)</f>
        <v>37</v>
      </c>
      <c r="AL38">
        <f>RANK(T38,T$2:T$133)</f>
        <v>37</v>
      </c>
      <c r="AM38">
        <f>RANK(U38,U$2:U$133,1)</f>
        <v>57</v>
      </c>
      <c r="AN38">
        <f>VLOOKUP($A38,[1]pitchers!$A$2:$S$693,5,FALSE)</f>
        <v>4.5</v>
      </c>
      <c r="AO38">
        <f>VLOOKUP($A38,[1]pitchers!$A$2:$S$693,11,FALSE)</f>
        <v>-22.543210179639193</v>
      </c>
      <c r="AP38">
        <f t="shared" si="4"/>
        <v>-27.043210179639193</v>
      </c>
      <c r="AQ38">
        <f t="shared" si="5"/>
        <v>76</v>
      </c>
      <c r="AR38">
        <f t="shared" si="6"/>
        <v>129</v>
      </c>
      <c r="AS38">
        <f t="shared" si="7"/>
        <v>126</v>
      </c>
      <c r="BH38" s="1"/>
      <c r="BI38" s="1"/>
      <c r="BJ38" s="1"/>
      <c r="BK38" s="1"/>
      <c r="BL38" s="1"/>
      <c r="BM38" s="1"/>
      <c r="BN38" s="1"/>
      <c r="BO38" s="1"/>
      <c r="BP38" s="1"/>
      <c r="BW38" s="1"/>
      <c r="BX38" s="1"/>
      <c r="CB38" s="1"/>
      <c r="CC38" s="1"/>
      <c r="CH38" s="1"/>
      <c r="CI38" s="1"/>
      <c r="CL38" s="1"/>
      <c r="FC38" s="1"/>
      <c r="FD38" s="1"/>
      <c r="FE38" s="1"/>
      <c r="FF38" s="1"/>
      <c r="FG38" s="1"/>
      <c r="FH38" s="1"/>
      <c r="FI38" s="1"/>
      <c r="FP38" s="1"/>
    </row>
    <row r="39" spans="1:172">
      <c r="A39">
        <v>7448</v>
      </c>
      <c r="B39" t="s">
        <v>89</v>
      </c>
      <c r="C39" t="s">
        <v>49</v>
      </c>
      <c r="D39">
        <v>8.83</v>
      </c>
      <c r="E39">
        <v>3.5</v>
      </c>
      <c r="F39">
        <v>2.5299999999999998</v>
      </c>
      <c r="G39">
        <v>0.78</v>
      </c>
      <c r="H39" s="1">
        <v>0.23400000000000001</v>
      </c>
      <c r="I39" s="1">
        <v>9.2999999999999999E-2</v>
      </c>
      <c r="J39" s="1">
        <v>0.14199999999999999</v>
      </c>
      <c r="K39">
        <v>0.22800000000000001</v>
      </c>
      <c r="L39">
        <v>1.25</v>
      </c>
      <c r="M39">
        <v>0.28599999999999998</v>
      </c>
      <c r="N39">
        <v>3.36</v>
      </c>
      <c r="O39">
        <v>3.41</v>
      </c>
      <c r="P39">
        <v>-0.05</v>
      </c>
      <c r="Q39">
        <v>3.51</v>
      </c>
      <c r="R39">
        <v>3.68</v>
      </c>
      <c r="S39">
        <v>0.59426229508196726</v>
      </c>
      <c r="T39">
        <v>3.1</v>
      </c>
      <c r="U39">
        <v>4.0599999999999996</v>
      </c>
      <c r="V39">
        <f>RANK(D39,D$2:D$133)</f>
        <v>20</v>
      </c>
      <c r="W39">
        <f>RANK(E39,E$2:E$133,1)</f>
        <v>112</v>
      </c>
      <c r="X39">
        <f>RANK(F39,F$2:F$133)</f>
        <v>77</v>
      </c>
      <c r="Y39">
        <f>RANK(G39,G$2:G$133,1)</f>
        <v>39</v>
      </c>
      <c r="Z39">
        <f>RANK(H39,H$2:H$133)</f>
        <v>19</v>
      </c>
      <c r="AA39">
        <f>RANK(I39,I$2:I$133,1)</f>
        <v>114</v>
      </c>
      <c r="AB39">
        <f>RANK(J39,J$2:J$133)</f>
        <v>40</v>
      </c>
      <c r="AC39">
        <f>RANK(K39,K$2:K$133,1)</f>
        <v>20</v>
      </c>
      <c r="AD39">
        <f>RANK(L39,L$2:L$133,1)</f>
        <v>60</v>
      </c>
      <c r="AE39">
        <f>RANK(M39,M$2:M$133,1)</f>
        <v>49</v>
      </c>
      <c r="AF39">
        <f>RANK(N39,N$2:N$133,1)</f>
        <v>45</v>
      </c>
      <c r="AG39">
        <f>RANK(O39,O$2:O$133,1)</f>
        <v>35</v>
      </c>
      <c r="AH39">
        <f>RANK(P39,P$2:P$133,1)</f>
        <v>63</v>
      </c>
      <c r="AI39">
        <f>RANK(Q39,Q$2:Q$133,1)</f>
        <v>33</v>
      </c>
      <c r="AJ39">
        <f>RANK(R39,R$2:R$133,1)</f>
        <v>48</v>
      </c>
      <c r="AK39">
        <f>RANK(S39,S$2:S$133)</f>
        <v>38</v>
      </c>
      <c r="AL39">
        <f>RANK(T39,T$2:T$133)</f>
        <v>37</v>
      </c>
      <c r="AM39">
        <f>RANK(U39,U$2:U$133,1)</f>
        <v>49</v>
      </c>
      <c r="AN39">
        <f>VLOOKUP($A39,[1]pitchers!$A$2:$S$693,5,FALSE)</f>
        <v>18.166666666666668</v>
      </c>
      <c r="AO39">
        <f>VLOOKUP($A39,[1]pitchers!$A$2:$S$693,11,FALSE)</f>
        <v>6.4291707757522714</v>
      </c>
      <c r="AP39">
        <f t="shared" si="4"/>
        <v>-11.737495890914396</v>
      </c>
      <c r="AQ39">
        <f t="shared" si="5"/>
        <v>19</v>
      </c>
      <c r="AR39">
        <f t="shared" si="6"/>
        <v>42</v>
      </c>
      <c r="AS39">
        <f t="shared" si="7"/>
        <v>95</v>
      </c>
      <c r="BH39" s="1"/>
      <c r="BI39" s="1"/>
      <c r="BJ39" s="1"/>
      <c r="BK39" s="1"/>
      <c r="BL39" s="1"/>
      <c r="BM39" s="1"/>
      <c r="BN39" s="1"/>
      <c r="BO39" s="1"/>
      <c r="BP39" s="1"/>
      <c r="BW39" s="1"/>
      <c r="BX39" s="1"/>
      <c r="CB39" s="1"/>
      <c r="CC39" s="1"/>
      <c r="CD39" s="1"/>
      <c r="CI39" s="1"/>
      <c r="CL39" s="1"/>
      <c r="FC39" s="1"/>
      <c r="FD39" s="1"/>
      <c r="FE39" s="1"/>
      <c r="FF39" s="1"/>
      <c r="FG39" s="1"/>
      <c r="FH39" s="1"/>
      <c r="FI39" s="1"/>
      <c r="FP39" s="1"/>
    </row>
    <row r="40" spans="1:172">
      <c r="A40">
        <v>5705</v>
      </c>
      <c r="B40" t="s">
        <v>154</v>
      </c>
      <c r="C40" t="s">
        <v>39</v>
      </c>
      <c r="D40">
        <v>8.7899999999999991</v>
      </c>
      <c r="E40">
        <v>3.46</v>
      </c>
      <c r="F40">
        <v>2.54</v>
      </c>
      <c r="G40">
        <v>0.96</v>
      </c>
      <c r="H40" s="1">
        <v>0.23</v>
      </c>
      <c r="I40" s="1">
        <v>0.09</v>
      </c>
      <c r="J40" s="1">
        <v>0.13900000000000001</v>
      </c>
      <c r="K40">
        <v>0.24299999999999999</v>
      </c>
      <c r="L40">
        <v>1.32</v>
      </c>
      <c r="M40">
        <v>0.3</v>
      </c>
      <c r="N40">
        <v>4.37</v>
      </c>
      <c r="O40">
        <v>3.74</v>
      </c>
      <c r="P40">
        <v>0.64</v>
      </c>
      <c r="Q40">
        <v>3.56</v>
      </c>
      <c r="R40">
        <v>3.68</v>
      </c>
      <c r="S40">
        <v>0.59330628803245444</v>
      </c>
      <c r="T40">
        <v>1.5</v>
      </c>
      <c r="U40">
        <v>4.1500000000000004</v>
      </c>
      <c r="V40">
        <f>RANK(D40,D$2:D$133)</f>
        <v>21</v>
      </c>
      <c r="W40">
        <f>RANK(E40,E$2:E$133,1)</f>
        <v>111</v>
      </c>
      <c r="X40">
        <f>RANK(F40,F$2:F$133)</f>
        <v>75</v>
      </c>
      <c r="Y40">
        <f>RANK(G40,G$2:G$133,1)</f>
        <v>74</v>
      </c>
      <c r="Z40">
        <f>RANK(H40,H$2:H$133)</f>
        <v>27</v>
      </c>
      <c r="AA40">
        <f>RANK(I40,I$2:I$133,1)</f>
        <v>109</v>
      </c>
      <c r="AB40">
        <f>RANK(J40,J$2:J$133)</f>
        <v>44</v>
      </c>
      <c r="AC40">
        <f>RANK(K40,K$2:K$133,1)</f>
        <v>50</v>
      </c>
      <c r="AD40">
        <f>RANK(L40,L$2:L$133,1)</f>
        <v>77</v>
      </c>
      <c r="AE40">
        <f>RANK(M40,M$2:M$133,1)</f>
        <v>79</v>
      </c>
      <c r="AF40">
        <f>RANK(N40,N$2:N$133,1)</f>
        <v>104</v>
      </c>
      <c r="AG40">
        <f>RANK(O40,O$2:O$133,1)</f>
        <v>57</v>
      </c>
      <c r="AH40">
        <f>RANK(P40,P$2:P$133,1)</f>
        <v>116</v>
      </c>
      <c r="AI40">
        <f>RANK(Q40,Q$2:Q$133,1)</f>
        <v>34</v>
      </c>
      <c r="AJ40">
        <f>RANK(R40,R$2:R$133,1)</f>
        <v>48</v>
      </c>
      <c r="AK40">
        <f>RANK(S40,S$2:S$133)</f>
        <v>39</v>
      </c>
      <c r="AL40">
        <f>RANK(T40,T$2:T$133)</f>
        <v>84</v>
      </c>
      <c r="AM40">
        <f>RANK(U40,U$2:U$133,1)</f>
        <v>54</v>
      </c>
      <c r="AN40">
        <f>VLOOKUP($A40,[1]pitchers!$A$2:$S$693,5,FALSE)</f>
        <v>7.166666666666667</v>
      </c>
      <c r="AO40">
        <f>VLOOKUP($A40,[1]pitchers!$A$2:$S$693,11,FALSE)</f>
        <v>-10.201512738955016</v>
      </c>
      <c r="AP40">
        <f t="shared" si="4"/>
        <v>-17.368179405621682</v>
      </c>
      <c r="AQ40">
        <f t="shared" si="5"/>
        <v>65</v>
      </c>
      <c r="AR40">
        <f t="shared" si="6"/>
        <v>108</v>
      </c>
      <c r="AS40">
        <f t="shared" si="7"/>
        <v>105</v>
      </c>
      <c r="BH40" s="1"/>
      <c r="BI40" s="1"/>
      <c r="BJ40" s="1"/>
      <c r="BK40" s="1"/>
      <c r="BL40" s="1"/>
      <c r="BM40" s="1"/>
      <c r="BN40" s="1"/>
      <c r="BO40" s="1"/>
      <c r="BP40" s="1"/>
      <c r="BW40" s="1"/>
      <c r="BX40" s="1"/>
      <c r="CB40" s="1"/>
      <c r="CC40" s="1"/>
      <c r="CD40" s="1"/>
      <c r="CH40" s="1"/>
      <c r="CI40" s="1"/>
      <c r="CL40" s="1"/>
      <c r="FC40" s="1"/>
      <c r="FD40" s="1"/>
      <c r="FE40" s="1"/>
      <c r="FF40" s="1"/>
      <c r="FG40" s="1"/>
      <c r="FH40" s="1"/>
      <c r="FI40" s="1"/>
      <c r="FP40" s="1"/>
    </row>
    <row r="41" spans="1:172">
      <c r="A41">
        <v>1051</v>
      </c>
      <c r="B41" t="s">
        <v>143</v>
      </c>
      <c r="C41" t="s">
        <v>112</v>
      </c>
      <c r="D41">
        <v>7.53</v>
      </c>
      <c r="E41">
        <v>2.2400000000000002</v>
      </c>
      <c r="F41">
        <v>3.36</v>
      </c>
      <c r="G41">
        <v>1.24</v>
      </c>
      <c r="H41" s="1">
        <v>0.20499999999999999</v>
      </c>
      <c r="I41" s="1">
        <v>6.0999999999999999E-2</v>
      </c>
      <c r="J41" s="1">
        <v>0.14399999999999999</v>
      </c>
      <c r="K41">
        <v>0.23599999999999999</v>
      </c>
      <c r="L41">
        <v>1.1499999999999999</v>
      </c>
      <c r="M41">
        <v>0.26800000000000002</v>
      </c>
      <c r="N41">
        <v>4.17</v>
      </c>
      <c r="O41">
        <v>3.96</v>
      </c>
      <c r="P41">
        <v>0.21</v>
      </c>
      <c r="Q41">
        <v>4.03</v>
      </c>
      <c r="R41">
        <v>3.87</v>
      </c>
      <c r="S41">
        <v>0.58945908460471574</v>
      </c>
      <c r="T41">
        <v>2.4</v>
      </c>
      <c r="U41">
        <v>4.41</v>
      </c>
      <c r="V41">
        <f>RANK(D41,D$2:D$133)</f>
        <v>51</v>
      </c>
      <c r="W41">
        <f>RANK(E41,E$2:E$133,1)</f>
        <v>33</v>
      </c>
      <c r="X41">
        <f>RANK(F41,F$2:F$133)</f>
        <v>33</v>
      </c>
      <c r="Y41">
        <f>RANK(G41,G$2:G$133,1)</f>
        <v>112</v>
      </c>
      <c r="Z41">
        <f>RANK(H41,H$2:H$133)</f>
        <v>48</v>
      </c>
      <c r="AA41">
        <f>RANK(I41,I$2:I$133,1)</f>
        <v>38</v>
      </c>
      <c r="AB41">
        <f>RANK(J41,J$2:J$133)</f>
        <v>35</v>
      </c>
      <c r="AC41">
        <f>RANK(K41,K$2:K$133,1)</f>
        <v>37</v>
      </c>
      <c r="AD41">
        <f>RANK(L41,L$2:L$133,1)</f>
        <v>25</v>
      </c>
      <c r="AE41">
        <f>RANK(M41,M$2:M$133,1)</f>
        <v>24</v>
      </c>
      <c r="AF41">
        <f>RANK(N41,N$2:N$133,1)</f>
        <v>94</v>
      </c>
      <c r="AG41">
        <f>RANK(O41,O$2:O$133,1)</f>
        <v>76</v>
      </c>
      <c r="AH41">
        <f>RANK(P41,P$2:P$133,1)</f>
        <v>89</v>
      </c>
      <c r="AI41">
        <f>RANK(Q41,Q$2:Q$133,1)</f>
        <v>80</v>
      </c>
      <c r="AJ41">
        <f>RANK(R41,R$2:R$133,1)</f>
        <v>60</v>
      </c>
      <c r="AK41">
        <f>RANK(S41,S$2:S$133)</f>
        <v>40</v>
      </c>
      <c r="AL41">
        <f>RANK(T41,T$2:T$133)</f>
        <v>54</v>
      </c>
      <c r="AM41">
        <f>RANK(U41,U$2:U$133,1)</f>
        <v>76</v>
      </c>
      <c r="AN41">
        <f>VLOOKUP($A41,[1]pitchers!$A$2:$S$693,5,FALSE)</f>
        <v>8.3333333333333339</v>
      </c>
      <c r="AO41">
        <f>VLOOKUP($A41,[1]pitchers!$A$2:$S$693,11,FALSE)</f>
        <v>0.94859270902482618</v>
      </c>
      <c r="AP41">
        <f t="shared" si="4"/>
        <v>-7.3847406243085079</v>
      </c>
      <c r="AQ41">
        <f t="shared" si="5"/>
        <v>57</v>
      </c>
      <c r="AR41">
        <f t="shared" si="6"/>
        <v>67</v>
      </c>
      <c r="AS41">
        <f t="shared" si="7"/>
        <v>67</v>
      </c>
      <c r="BH41" s="1"/>
      <c r="BI41" s="1"/>
      <c r="BJ41" s="1"/>
      <c r="BK41" s="1"/>
      <c r="BL41" s="1"/>
      <c r="BM41" s="1"/>
      <c r="BN41" s="1"/>
      <c r="BO41" s="1"/>
      <c r="BP41" s="1"/>
      <c r="BW41" s="1"/>
      <c r="BX41" s="1"/>
      <c r="CB41" s="1"/>
      <c r="CG41" s="1"/>
      <c r="CH41" s="1"/>
      <c r="CI41" s="1"/>
      <c r="CK41" s="1"/>
      <c r="CL41" s="1"/>
      <c r="FC41" s="1"/>
      <c r="FD41" s="1"/>
      <c r="FE41" s="1"/>
      <c r="FF41" s="1"/>
      <c r="FG41" s="1"/>
      <c r="FH41" s="1"/>
      <c r="FI41" s="1"/>
      <c r="FP41" s="1"/>
    </row>
    <row r="42" spans="1:172">
      <c r="A42">
        <v>4141</v>
      </c>
      <c r="B42" t="s">
        <v>95</v>
      </c>
      <c r="C42" t="s">
        <v>41</v>
      </c>
      <c r="D42">
        <v>7.99</v>
      </c>
      <c r="E42">
        <v>2.7</v>
      </c>
      <c r="F42">
        <v>2.95</v>
      </c>
      <c r="G42">
        <v>0.85</v>
      </c>
      <c r="H42" s="1">
        <v>0.21099999999999999</v>
      </c>
      <c r="I42" s="1">
        <v>7.1999999999999995E-2</v>
      </c>
      <c r="J42" s="1">
        <v>0.14000000000000001</v>
      </c>
      <c r="K42">
        <v>0.254</v>
      </c>
      <c r="L42">
        <v>1.29</v>
      </c>
      <c r="M42">
        <v>0.307</v>
      </c>
      <c r="N42">
        <v>3.42</v>
      </c>
      <c r="O42">
        <v>3.44</v>
      </c>
      <c r="P42">
        <v>-0.01</v>
      </c>
      <c r="Q42">
        <v>3.68</v>
      </c>
      <c r="R42">
        <v>3.74</v>
      </c>
      <c r="S42">
        <v>0.58685446009389675</v>
      </c>
      <c r="T42">
        <v>4.8</v>
      </c>
      <c r="U42">
        <v>4.3099999999999996</v>
      </c>
      <c r="V42">
        <f>RANK(D42,D$2:D$133)</f>
        <v>36</v>
      </c>
      <c r="W42">
        <f>RANK(E42,E$2:E$133,1)</f>
        <v>61</v>
      </c>
      <c r="X42">
        <f>RANK(F42,F$2:F$133)</f>
        <v>50</v>
      </c>
      <c r="Y42">
        <f>RANK(G42,G$2:G$133,1)</f>
        <v>54</v>
      </c>
      <c r="Z42">
        <f>RANK(H42,H$2:H$133)</f>
        <v>38</v>
      </c>
      <c r="AA42">
        <f>RANK(I42,I$2:I$133,1)</f>
        <v>59</v>
      </c>
      <c r="AB42">
        <f>RANK(J42,J$2:J$133)</f>
        <v>42</v>
      </c>
      <c r="AC42">
        <f>RANK(K42,K$2:K$133,1)</f>
        <v>69</v>
      </c>
      <c r="AD42">
        <f>RANK(L42,L$2:L$133,1)</f>
        <v>70</v>
      </c>
      <c r="AE42">
        <f>RANK(M42,M$2:M$133,1)</f>
        <v>97</v>
      </c>
      <c r="AF42">
        <f>RANK(N42,N$2:N$133,1)</f>
        <v>49</v>
      </c>
      <c r="AG42">
        <f>RANK(O42,O$2:O$133,1)</f>
        <v>37</v>
      </c>
      <c r="AH42">
        <f>RANK(P42,P$2:P$133,1)</f>
        <v>67</v>
      </c>
      <c r="AI42">
        <f>RANK(Q42,Q$2:Q$133,1)</f>
        <v>50</v>
      </c>
      <c r="AJ42">
        <f>RANK(R42,R$2:R$133,1)</f>
        <v>54</v>
      </c>
      <c r="AK42">
        <f>RANK(S42,S$2:S$133)</f>
        <v>41</v>
      </c>
      <c r="AL42">
        <f>RANK(T42,T$2:T$133)</f>
        <v>10</v>
      </c>
      <c r="AM42">
        <f>RANK(U42,U$2:U$133,1)</f>
        <v>68</v>
      </c>
      <c r="AN42">
        <f>VLOOKUP($A42,[1]pitchers!$A$2:$S$693,5,FALSE)</f>
        <v>0</v>
      </c>
      <c r="AO42">
        <f>VLOOKUP($A42,[1]pitchers!$A$2:$S$693,11,FALSE)</f>
        <v>4.09616011853086</v>
      </c>
      <c r="AP42">
        <f t="shared" si="4"/>
        <v>4.09616011853086</v>
      </c>
      <c r="AQ42">
        <f t="shared" si="5"/>
        <v>117</v>
      </c>
      <c r="AR42">
        <f t="shared" si="6"/>
        <v>54</v>
      </c>
      <c r="AS42">
        <f t="shared" si="7"/>
        <v>19</v>
      </c>
      <c r="BH42" s="1"/>
      <c r="BI42" s="1"/>
      <c r="BJ42" s="1"/>
      <c r="BK42" s="1"/>
      <c r="BL42" s="1"/>
      <c r="BM42" s="1"/>
      <c r="BN42" s="1"/>
      <c r="BO42" s="1"/>
      <c r="BP42" s="1"/>
      <c r="BW42" s="1"/>
      <c r="BX42" s="1"/>
      <c r="CB42" s="1"/>
      <c r="CC42" s="1"/>
      <c r="CH42" s="1"/>
      <c r="CL42" s="1"/>
      <c r="FC42" s="1"/>
      <c r="FD42" s="1"/>
      <c r="FE42" s="1"/>
      <c r="FF42" s="1"/>
      <c r="FG42" s="1"/>
      <c r="FH42" s="1"/>
      <c r="FI42" s="1"/>
      <c r="FP42" s="1"/>
    </row>
    <row r="43" spans="1:172">
      <c r="A43">
        <v>1943</v>
      </c>
      <c r="B43" t="s">
        <v>29</v>
      </c>
      <c r="C43" t="s">
        <v>23</v>
      </c>
      <c r="D43">
        <v>7.5</v>
      </c>
      <c r="E43">
        <v>2.33</v>
      </c>
      <c r="F43">
        <v>3.22</v>
      </c>
      <c r="G43">
        <v>0.66</v>
      </c>
      <c r="H43" s="1">
        <v>0.20599999999999999</v>
      </c>
      <c r="I43" s="1">
        <v>6.4000000000000001E-2</v>
      </c>
      <c r="J43" s="1">
        <v>0.14199999999999999</v>
      </c>
      <c r="K43">
        <v>0.22900000000000001</v>
      </c>
      <c r="L43">
        <v>1.1100000000000001</v>
      </c>
      <c r="M43">
        <v>0.27600000000000002</v>
      </c>
      <c r="N43">
        <v>2.63</v>
      </c>
      <c r="O43">
        <v>3.23</v>
      </c>
      <c r="P43">
        <v>-0.59</v>
      </c>
      <c r="Q43">
        <v>3.45</v>
      </c>
      <c r="R43">
        <v>3.6</v>
      </c>
      <c r="S43">
        <v>0.57562076749435664</v>
      </c>
      <c r="T43">
        <v>2.9</v>
      </c>
      <c r="U43">
        <v>3.89</v>
      </c>
      <c r="V43">
        <f>RANK(D43,D$2:D$133)</f>
        <v>52</v>
      </c>
      <c r="W43">
        <f>RANK(E43,E$2:E$133,1)</f>
        <v>40</v>
      </c>
      <c r="X43">
        <f>RANK(F43,F$2:F$133)</f>
        <v>38</v>
      </c>
      <c r="Y43">
        <f>RANK(G43,G$2:G$133,1)</f>
        <v>26</v>
      </c>
      <c r="Z43">
        <f>RANK(H43,H$2:H$133)</f>
        <v>46</v>
      </c>
      <c r="AA43">
        <f>RANK(I43,I$2:I$133,1)</f>
        <v>40</v>
      </c>
      <c r="AB43">
        <f>RANK(J43,J$2:J$133)</f>
        <v>40</v>
      </c>
      <c r="AC43">
        <f>RANK(K43,K$2:K$133,1)</f>
        <v>24</v>
      </c>
      <c r="AD43">
        <f>RANK(L43,L$2:L$133,1)</f>
        <v>17</v>
      </c>
      <c r="AE43">
        <f>RANK(M43,M$2:M$133,1)</f>
        <v>31</v>
      </c>
      <c r="AF43">
        <f>RANK(N43,N$2:N$133,1)</f>
        <v>5</v>
      </c>
      <c r="AG43">
        <f>RANK(O43,O$2:O$133,1)</f>
        <v>19</v>
      </c>
      <c r="AH43">
        <f>RANK(P43,P$2:P$133,1)</f>
        <v>24</v>
      </c>
      <c r="AI43">
        <f>RANK(Q43,Q$2:Q$133,1)</f>
        <v>27</v>
      </c>
      <c r="AJ43">
        <f>RANK(R43,R$2:R$133,1)</f>
        <v>38</v>
      </c>
      <c r="AK43">
        <f>RANK(S43,S$2:S$133)</f>
        <v>42</v>
      </c>
      <c r="AL43">
        <f>RANK(T43,T$2:T$133)</f>
        <v>41</v>
      </c>
      <c r="AM43">
        <f>RANK(U43,U$2:U$133,1)</f>
        <v>37</v>
      </c>
      <c r="AN43">
        <f>VLOOKUP($A43,[1]pitchers!$A$2:$S$693,5,FALSE)</f>
        <v>22</v>
      </c>
      <c r="AO43">
        <f>VLOOKUP($A43,[1]pitchers!$A$2:$S$693,11,FALSE)</f>
        <v>20.861684015728155</v>
      </c>
      <c r="AP43">
        <f t="shared" si="4"/>
        <v>-1.1383159842718449</v>
      </c>
      <c r="AQ43">
        <f t="shared" si="5"/>
        <v>13</v>
      </c>
      <c r="AR43">
        <f t="shared" si="6"/>
        <v>15</v>
      </c>
      <c r="AS43">
        <f t="shared" si="7"/>
        <v>38</v>
      </c>
      <c r="BH43" s="1"/>
      <c r="BI43" s="1"/>
      <c r="BJ43" s="1"/>
      <c r="BK43" s="1"/>
      <c r="BL43" s="1"/>
      <c r="BM43" s="1"/>
      <c r="BN43" s="1"/>
      <c r="BO43" s="1"/>
      <c r="BP43" s="1"/>
      <c r="BW43" s="1"/>
      <c r="BX43" s="1"/>
      <c r="CB43" s="1"/>
      <c r="CG43" s="1"/>
      <c r="CJ43" s="1"/>
      <c r="CL43" s="1"/>
      <c r="FC43" s="1"/>
      <c r="FD43" s="1"/>
      <c r="FE43" s="1"/>
      <c r="FF43" s="1"/>
      <c r="FG43" s="1"/>
      <c r="FH43" s="1"/>
      <c r="FI43" s="1"/>
      <c r="FP43" s="1"/>
    </row>
    <row r="44" spans="1:172">
      <c r="A44">
        <v>4505</v>
      </c>
      <c r="B44" t="s">
        <v>76</v>
      </c>
      <c r="C44" t="s">
        <v>49</v>
      </c>
      <c r="D44">
        <v>6.79</v>
      </c>
      <c r="E44">
        <v>1.69</v>
      </c>
      <c r="F44">
        <v>4.03</v>
      </c>
      <c r="G44">
        <v>0.8</v>
      </c>
      <c r="H44" s="1">
        <v>0.186</v>
      </c>
      <c r="I44" s="1">
        <v>4.5999999999999999E-2</v>
      </c>
      <c r="J44" s="1">
        <v>0.14000000000000001</v>
      </c>
      <c r="K44">
        <v>0.23499999999999999</v>
      </c>
      <c r="L44">
        <v>1.0900000000000001</v>
      </c>
      <c r="M44">
        <v>0.27100000000000002</v>
      </c>
      <c r="N44">
        <v>3.25</v>
      </c>
      <c r="O44">
        <v>3.36</v>
      </c>
      <c r="P44">
        <v>-0.11</v>
      </c>
      <c r="Q44">
        <v>3.48</v>
      </c>
      <c r="R44">
        <v>3.6</v>
      </c>
      <c r="S44">
        <v>0.56780854059127173</v>
      </c>
      <c r="T44">
        <v>3.6</v>
      </c>
      <c r="U44">
        <v>3.9</v>
      </c>
      <c r="V44">
        <f>RANK(D44,D$2:D$133)</f>
        <v>79</v>
      </c>
      <c r="W44">
        <f>RANK(E44,E$2:E$133,1)</f>
        <v>9</v>
      </c>
      <c r="X44">
        <f>RANK(F44,F$2:F$133)</f>
        <v>13</v>
      </c>
      <c r="Y44">
        <f>RANK(G44,G$2:G$133,1)</f>
        <v>44</v>
      </c>
      <c r="Z44">
        <f>RANK(H44,H$2:H$133)</f>
        <v>68</v>
      </c>
      <c r="AA44">
        <f>RANK(I44,I$2:I$133,1)</f>
        <v>9</v>
      </c>
      <c r="AB44">
        <f>RANK(J44,J$2:J$133)</f>
        <v>42</v>
      </c>
      <c r="AC44">
        <f>RANK(K44,K$2:K$133,1)</f>
        <v>34</v>
      </c>
      <c r="AD44">
        <f>RANK(L44,L$2:L$133,1)</f>
        <v>13</v>
      </c>
      <c r="AE44">
        <f>RANK(M44,M$2:M$133,1)</f>
        <v>28</v>
      </c>
      <c r="AF44">
        <f>RANK(N44,N$2:N$133,1)</f>
        <v>35</v>
      </c>
      <c r="AG44">
        <f>RANK(O44,O$2:O$133,1)</f>
        <v>32</v>
      </c>
      <c r="AH44">
        <f>RANK(P44,P$2:P$133,1)</f>
        <v>59</v>
      </c>
      <c r="AI44">
        <f>RANK(Q44,Q$2:Q$133,1)</f>
        <v>30</v>
      </c>
      <c r="AJ44">
        <f>RANK(R44,R$2:R$133,1)</f>
        <v>38</v>
      </c>
      <c r="AK44">
        <f>RANK(S44,S$2:S$133)</f>
        <v>43</v>
      </c>
      <c r="AL44">
        <f>RANK(T44,T$2:T$133)</f>
        <v>25</v>
      </c>
      <c r="AM44">
        <f>RANK(U44,U$2:U$133,1)</f>
        <v>38</v>
      </c>
      <c r="AN44">
        <f>VLOOKUP($A44,[1]pitchers!$A$2:$S$693,5,FALSE)</f>
        <v>20.833333333333332</v>
      </c>
      <c r="AO44">
        <f>VLOOKUP($A44,[1]pitchers!$A$2:$S$693,11,FALSE)</f>
        <v>24.419758323886462</v>
      </c>
      <c r="AP44">
        <f t="shared" si="4"/>
        <v>3.5864249905531302</v>
      </c>
      <c r="AQ44">
        <f t="shared" si="5"/>
        <v>15</v>
      </c>
      <c r="AR44">
        <f t="shared" si="6"/>
        <v>7</v>
      </c>
      <c r="AS44">
        <f t="shared" si="7"/>
        <v>22</v>
      </c>
      <c r="BH44" s="1"/>
      <c r="BI44" s="1"/>
      <c r="BJ44" s="1"/>
      <c r="BK44" s="1"/>
      <c r="BL44" s="1"/>
      <c r="BM44" s="1"/>
      <c r="BN44" s="1"/>
      <c r="BO44" s="1"/>
      <c r="BP44" s="1"/>
      <c r="BW44" s="1"/>
      <c r="BX44" s="1"/>
      <c r="CB44" s="1"/>
      <c r="CC44" s="1"/>
      <c r="CD44" s="1"/>
      <c r="CE44" s="1"/>
      <c r="CH44" s="1"/>
      <c r="CI44" s="1"/>
      <c r="CL44" s="1"/>
      <c r="FC44" s="1"/>
      <c r="FD44" s="1"/>
      <c r="FE44" s="1"/>
      <c r="FF44" s="1"/>
      <c r="FG44" s="1"/>
      <c r="FH44" s="1"/>
      <c r="FI44" s="1"/>
      <c r="FP44" s="1"/>
    </row>
    <row r="45" spans="1:172">
      <c r="A45">
        <v>2717</v>
      </c>
      <c r="B45" t="s">
        <v>150</v>
      </c>
      <c r="C45" t="s">
        <v>28</v>
      </c>
      <c r="D45">
        <v>7.22</v>
      </c>
      <c r="E45">
        <v>2.14</v>
      </c>
      <c r="F45">
        <v>3.38</v>
      </c>
      <c r="G45">
        <v>0.92</v>
      </c>
      <c r="H45" s="1">
        <v>0.193</v>
      </c>
      <c r="I45" s="1">
        <v>5.7000000000000002E-2</v>
      </c>
      <c r="J45" s="1">
        <v>0.13600000000000001</v>
      </c>
      <c r="K45">
        <v>0.26800000000000002</v>
      </c>
      <c r="L45">
        <v>1.28</v>
      </c>
      <c r="M45">
        <v>0.315</v>
      </c>
      <c r="N45">
        <v>4.32</v>
      </c>
      <c r="O45">
        <v>3.53</v>
      </c>
      <c r="P45">
        <v>0.79</v>
      </c>
      <c r="Q45">
        <v>3.19</v>
      </c>
      <c r="R45">
        <v>3.31</v>
      </c>
      <c r="S45">
        <v>0.56497175141242939</v>
      </c>
      <c r="T45">
        <v>3.2</v>
      </c>
      <c r="U45">
        <v>4.24</v>
      </c>
      <c r="V45">
        <f>RANK(D45,D$2:D$133)</f>
        <v>64</v>
      </c>
      <c r="W45">
        <f>RANK(E45,E$2:E$133,1)</f>
        <v>27</v>
      </c>
      <c r="X45">
        <f>RANK(F45,F$2:F$133)</f>
        <v>31</v>
      </c>
      <c r="Y45">
        <f>RANK(G45,G$2:G$133,1)</f>
        <v>66</v>
      </c>
      <c r="Z45">
        <f>RANK(H45,H$2:H$133)</f>
        <v>60</v>
      </c>
      <c r="AA45">
        <f>RANK(I45,I$2:I$133,1)</f>
        <v>25</v>
      </c>
      <c r="AB45">
        <f>RANK(J45,J$2:J$133)</f>
        <v>45</v>
      </c>
      <c r="AC45">
        <f>RANK(K45,K$2:K$133,1)</f>
        <v>100</v>
      </c>
      <c r="AD45">
        <f>RANK(L45,L$2:L$133,1)</f>
        <v>66</v>
      </c>
      <c r="AE45">
        <f>RANK(M45,M$2:M$133,1)</f>
        <v>115</v>
      </c>
      <c r="AF45">
        <f>RANK(N45,N$2:N$133,1)</f>
        <v>101</v>
      </c>
      <c r="AG45">
        <f>RANK(O45,O$2:O$133,1)</f>
        <v>45</v>
      </c>
      <c r="AH45">
        <f>RANK(P45,P$2:P$133,1)</f>
        <v>123</v>
      </c>
      <c r="AI45">
        <f>RANK(Q45,Q$2:Q$133,1)</f>
        <v>16</v>
      </c>
      <c r="AJ45">
        <f>RANK(R45,R$2:R$133,1)</f>
        <v>14</v>
      </c>
      <c r="AK45">
        <f>RANK(S45,S$2:S$133)</f>
        <v>44</v>
      </c>
      <c r="AL45">
        <f>RANK(T45,T$2:T$133)</f>
        <v>32</v>
      </c>
      <c r="AM45">
        <f>RANK(U45,U$2:U$133,1)</f>
        <v>62</v>
      </c>
      <c r="AN45">
        <f>VLOOKUP($A45,[1]pitchers!$A$2:$S$693,5,FALSE)</f>
        <v>9.8333333333333339</v>
      </c>
      <c r="AO45">
        <f>VLOOKUP($A45,[1]pitchers!$A$2:$S$693,11,FALSE)</f>
        <v>8.2105796775990623</v>
      </c>
      <c r="AP45">
        <f t="shared" si="4"/>
        <v>-1.6227536557342717</v>
      </c>
      <c r="AQ45">
        <f t="shared" si="5"/>
        <v>50</v>
      </c>
      <c r="AR45">
        <f t="shared" si="6"/>
        <v>37</v>
      </c>
      <c r="AS45">
        <f t="shared" si="7"/>
        <v>39</v>
      </c>
      <c r="BH45" s="1"/>
      <c r="BI45" s="1"/>
      <c r="BJ45" s="1"/>
      <c r="BK45" s="1"/>
      <c r="BL45" s="1"/>
      <c r="BM45" s="1"/>
      <c r="BN45" s="1"/>
      <c r="BO45" s="1"/>
      <c r="BP45" s="1"/>
      <c r="BW45" s="1"/>
      <c r="BX45" s="1"/>
      <c r="CB45" s="1"/>
      <c r="CE45" s="1"/>
      <c r="CG45" s="1"/>
      <c r="CH45" s="1"/>
      <c r="CI45" s="1"/>
      <c r="FC45" s="1"/>
      <c r="FD45" s="1"/>
      <c r="FE45" s="1"/>
      <c r="FF45" s="1"/>
      <c r="FG45" s="1"/>
      <c r="FH45" s="1"/>
      <c r="FI45" s="1"/>
      <c r="FP45" s="1"/>
    </row>
    <row r="46" spans="1:172">
      <c r="A46">
        <v>7059</v>
      </c>
      <c r="B46" t="s">
        <v>65</v>
      </c>
      <c r="C46" t="s">
        <v>66</v>
      </c>
      <c r="D46">
        <v>7.71</v>
      </c>
      <c r="E46">
        <v>2.68</v>
      </c>
      <c r="F46">
        <v>2.88</v>
      </c>
      <c r="G46">
        <v>0.79</v>
      </c>
      <c r="H46" s="1">
        <v>0.20699999999999999</v>
      </c>
      <c r="I46" s="1">
        <v>7.1999999999999995E-2</v>
      </c>
      <c r="J46" s="1">
        <v>0.13500000000000001</v>
      </c>
      <c r="K46">
        <v>0.247</v>
      </c>
      <c r="L46">
        <v>1.24</v>
      </c>
      <c r="M46">
        <v>0.29799999999999999</v>
      </c>
      <c r="N46">
        <v>3.15</v>
      </c>
      <c r="O46">
        <v>3.47</v>
      </c>
      <c r="P46">
        <v>-0.32</v>
      </c>
      <c r="Q46">
        <v>3.72</v>
      </c>
      <c r="R46">
        <v>3.77</v>
      </c>
      <c r="S46">
        <v>0.56091148115687994</v>
      </c>
      <c r="T46">
        <v>4.5</v>
      </c>
      <c r="U46">
        <v>4.2300000000000004</v>
      </c>
      <c r="V46">
        <f>RANK(D46,D$2:D$133)</f>
        <v>43</v>
      </c>
      <c r="W46">
        <f>RANK(E46,E$2:E$133,1)</f>
        <v>56</v>
      </c>
      <c r="X46">
        <f>RANK(F46,F$2:F$133)</f>
        <v>53</v>
      </c>
      <c r="Y46">
        <f>RANK(G46,G$2:G$133,1)</f>
        <v>41</v>
      </c>
      <c r="Z46">
        <f>RANK(H46,H$2:H$133)</f>
        <v>44</v>
      </c>
      <c r="AA46">
        <f>RANK(I46,I$2:I$133,1)</f>
        <v>59</v>
      </c>
      <c r="AB46">
        <f>RANK(J46,J$2:J$133)</f>
        <v>47</v>
      </c>
      <c r="AC46">
        <f>RANK(K46,K$2:K$133,1)</f>
        <v>59</v>
      </c>
      <c r="AD46">
        <f>RANK(L46,L$2:L$133,1)</f>
        <v>55</v>
      </c>
      <c r="AE46">
        <f>RANK(M46,M$2:M$133,1)</f>
        <v>74</v>
      </c>
      <c r="AF46">
        <f>RANK(N46,N$2:N$133,1)</f>
        <v>26</v>
      </c>
      <c r="AG46">
        <f>RANK(O46,O$2:O$133,1)</f>
        <v>40</v>
      </c>
      <c r="AH46">
        <f>RANK(P46,P$2:P$133,1)</f>
        <v>39</v>
      </c>
      <c r="AI46">
        <f>RANK(Q46,Q$2:Q$133,1)</f>
        <v>54</v>
      </c>
      <c r="AJ46">
        <f>RANK(R46,R$2:R$133,1)</f>
        <v>55</v>
      </c>
      <c r="AK46">
        <f>RANK(S46,S$2:S$133)</f>
        <v>45</v>
      </c>
      <c r="AL46">
        <f>RANK(T46,T$2:T$133)</f>
        <v>11</v>
      </c>
      <c r="AM46">
        <f>RANK(U46,U$2:U$133,1)</f>
        <v>59</v>
      </c>
      <c r="AN46">
        <f>VLOOKUP($A46,[1]pitchers!$A$2:$S$693,5,FALSE)</f>
        <v>20.5</v>
      </c>
      <c r="AO46">
        <f>VLOOKUP($A46,[1]pitchers!$A$2:$S$693,11,FALSE)</f>
        <v>14.671812858981514</v>
      </c>
      <c r="AP46">
        <f t="shared" si="4"/>
        <v>-5.8281871410184856</v>
      </c>
      <c r="AQ46">
        <f t="shared" si="5"/>
        <v>16</v>
      </c>
      <c r="AR46">
        <f t="shared" si="6"/>
        <v>23</v>
      </c>
      <c r="AS46">
        <f t="shared" si="7"/>
        <v>58</v>
      </c>
      <c r="BH46" s="1"/>
      <c r="BI46" s="1"/>
      <c r="BJ46" s="1"/>
      <c r="BK46" s="1"/>
      <c r="BL46" s="1"/>
      <c r="BM46" s="1"/>
      <c r="BN46" s="1"/>
      <c r="BO46" s="1"/>
      <c r="BP46" s="1"/>
      <c r="BW46" s="1"/>
      <c r="BX46" s="1"/>
      <c r="CB46" s="1"/>
      <c r="CC46" s="1"/>
      <c r="CD46" s="1"/>
      <c r="CH46" s="1"/>
      <c r="CI46" s="1"/>
      <c r="CL46" s="1"/>
      <c r="FC46" s="1"/>
      <c r="FD46" s="1"/>
      <c r="FE46" s="1"/>
      <c r="FF46" s="1"/>
      <c r="FG46" s="1"/>
      <c r="FH46" s="1"/>
      <c r="FI46" s="1"/>
      <c r="FP46" s="1"/>
    </row>
    <row r="47" spans="1:172">
      <c r="A47">
        <v>4732</v>
      </c>
      <c r="B47" t="s">
        <v>132</v>
      </c>
      <c r="C47" t="s">
        <v>39</v>
      </c>
      <c r="D47">
        <v>7.71</v>
      </c>
      <c r="E47">
        <v>2.69</v>
      </c>
      <c r="F47">
        <v>2.87</v>
      </c>
      <c r="G47">
        <v>1.1200000000000001</v>
      </c>
      <c r="H47" s="1">
        <v>0.20799999999999999</v>
      </c>
      <c r="I47" s="1">
        <v>7.1999999999999995E-2</v>
      </c>
      <c r="J47" s="1">
        <v>0.13600000000000001</v>
      </c>
      <c r="K47">
        <v>0.22600000000000001</v>
      </c>
      <c r="L47">
        <v>1.1599999999999999</v>
      </c>
      <c r="M47">
        <v>0.26</v>
      </c>
      <c r="N47">
        <v>4</v>
      </c>
      <c r="O47">
        <v>3.93</v>
      </c>
      <c r="P47">
        <v>7.0000000000000007E-2</v>
      </c>
      <c r="Q47">
        <v>3.88</v>
      </c>
      <c r="R47">
        <v>3.84</v>
      </c>
      <c r="S47">
        <v>0.55947854426941879</v>
      </c>
      <c r="T47">
        <v>1.3</v>
      </c>
      <c r="U47">
        <v>4.18</v>
      </c>
      <c r="V47">
        <f>RANK(D47,D$2:D$133)</f>
        <v>43</v>
      </c>
      <c r="W47">
        <f>RANK(E47,E$2:E$133,1)</f>
        <v>60</v>
      </c>
      <c r="X47">
        <f>RANK(F47,F$2:F$133)</f>
        <v>55</v>
      </c>
      <c r="Y47">
        <f>RANK(G47,G$2:G$133,1)</f>
        <v>100</v>
      </c>
      <c r="Z47">
        <f>RANK(H47,H$2:H$133)</f>
        <v>42</v>
      </c>
      <c r="AA47">
        <f>RANK(I47,I$2:I$133,1)</f>
        <v>59</v>
      </c>
      <c r="AB47">
        <f>RANK(J47,J$2:J$133)</f>
        <v>45</v>
      </c>
      <c r="AC47">
        <f>RANK(K47,K$2:K$133,1)</f>
        <v>16</v>
      </c>
      <c r="AD47">
        <f>RANK(L47,L$2:L$133,1)</f>
        <v>31</v>
      </c>
      <c r="AE47">
        <f>RANK(M47,M$2:M$133,1)</f>
        <v>14</v>
      </c>
      <c r="AF47">
        <f>RANK(N47,N$2:N$133,1)</f>
        <v>84</v>
      </c>
      <c r="AG47">
        <f>RANK(O47,O$2:O$133,1)</f>
        <v>73</v>
      </c>
      <c r="AH47">
        <f>RANK(P47,P$2:P$133,1)</f>
        <v>76</v>
      </c>
      <c r="AI47">
        <f>RANK(Q47,Q$2:Q$133,1)</f>
        <v>65</v>
      </c>
      <c r="AJ47">
        <f>RANK(R47,R$2:R$133,1)</f>
        <v>58</v>
      </c>
      <c r="AK47">
        <f>RANK(S47,S$2:S$133)</f>
        <v>46</v>
      </c>
      <c r="AL47">
        <f>RANK(T47,T$2:T$133)</f>
        <v>96</v>
      </c>
      <c r="AM47">
        <f>RANK(U47,U$2:U$133,1)</f>
        <v>57</v>
      </c>
      <c r="AN47">
        <f>VLOOKUP($A47,[1]pitchers!$A$2:$S$693,5,FALSE)</f>
        <v>21.333333333333332</v>
      </c>
      <c r="AO47">
        <f>VLOOKUP($A47,[1]pitchers!$A$2:$S$693,11,FALSE)</f>
        <v>-2.7901196933347765</v>
      </c>
      <c r="AP47">
        <f t="shared" si="4"/>
        <v>-24.123453026668109</v>
      </c>
      <c r="AQ47">
        <f t="shared" si="5"/>
        <v>14</v>
      </c>
      <c r="AR47">
        <f t="shared" si="6"/>
        <v>79</v>
      </c>
      <c r="AS47">
        <f t="shared" si="7"/>
        <v>122</v>
      </c>
      <c r="BH47" s="1"/>
      <c r="BI47" s="1"/>
      <c r="BJ47" s="1"/>
      <c r="BK47" s="1"/>
      <c r="BL47" s="1"/>
      <c r="BM47" s="1"/>
      <c r="BN47" s="1"/>
      <c r="BO47" s="1"/>
      <c r="BP47" s="1"/>
      <c r="BW47" s="1"/>
      <c r="BX47" s="1"/>
      <c r="CB47" s="1"/>
      <c r="CG47" s="1"/>
      <c r="CH47" s="1"/>
      <c r="CI47" s="1"/>
      <c r="CL47" s="1"/>
      <c r="FC47" s="1"/>
      <c r="FD47" s="1"/>
      <c r="FE47" s="1"/>
      <c r="FF47" s="1"/>
      <c r="FG47" s="1"/>
      <c r="FH47" s="1"/>
      <c r="FI47" s="1"/>
      <c r="FP47" s="1"/>
    </row>
    <row r="48" spans="1:172">
      <c r="A48">
        <v>7608</v>
      </c>
      <c r="B48" t="s">
        <v>139</v>
      </c>
      <c r="C48" t="s">
        <v>31</v>
      </c>
      <c r="D48">
        <v>7.25</v>
      </c>
      <c r="E48">
        <v>2.25</v>
      </c>
      <c r="F48">
        <v>3.23</v>
      </c>
      <c r="G48">
        <v>1.44</v>
      </c>
      <c r="H48" s="1">
        <v>0.189</v>
      </c>
      <c r="I48" s="1">
        <v>5.8999999999999997E-2</v>
      </c>
      <c r="J48" s="1">
        <v>0.13</v>
      </c>
      <c r="K48">
        <v>0.25600000000000001</v>
      </c>
      <c r="L48">
        <v>1.27</v>
      </c>
      <c r="M48">
        <v>0.28399999999999997</v>
      </c>
      <c r="N48">
        <v>4.1399999999999997</v>
      </c>
      <c r="O48">
        <v>4.3</v>
      </c>
      <c r="P48">
        <v>-0.16</v>
      </c>
      <c r="Q48">
        <v>4.1500000000000004</v>
      </c>
      <c r="R48">
        <v>3.99</v>
      </c>
      <c r="S48">
        <v>0.55733504163997438</v>
      </c>
      <c r="T48">
        <v>1.3</v>
      </c>
      <c r="U48">
        <v>4.4400000000000004</v>
      </c>
      <c r="V48">
        <f>RANK(D48,D$2:D$133)</f>
        <v>63</v>
      </c>
      <c r="W48">
        <f>RANK(E48,E$2:E$133,1)</f>
        <v>34</v>
      </c>
      <c r="X48">
        <f>RANK(F48,F$2:F$133)</f>
        <v>37</v>
      </c>
      <c r="Y48">
        <f>RANK(G48,G$2:G$133,1)</f>
        <v>125</v>
      </c>
      <c r="Z48">
        <f>RANK(H48,H$2:H$133)</f>
        <v>64</v>
      </c>
      <c r="AA48">
        <f>RANK(I48,I$2:I$133,1)</f>
        <v>32</v>
      </c>
      <c r="AB48">
        <f>RANK(J48,J$2:J$133)</f>
        <v>51</v>
      </c>
      <c r="AC48">
        <f>RANK(K48,K$2:K$133,1)</f>
        <v>75</v>
      </c>
      <c r="AD48">
        <f>RANK(L48,L$2:L$133,1)</f>
        <v>64</v>
      </c>
      <c r="AE48">
        <f>RANK(M48,M$2:M$133,1)</f>
        <v>44</v>
      </c>
      <c r="AF48">
        <f>RANK(N48,N$2:N$133,1)</f>
        <v>91</v>
      </c>
      <c r="AG48">
        <f>RANK(O48,O$2:O$133,1)</f>
        <v>107</v>
      </c>
      <c r="AH48">
        <f>RANK(P48,P$2:P$133,1)</f>
        <v>53</v>
      </c>
      <c r="AI48">
        <f>RANK(Q48,Q$2:Q$133,1)</f>
        <v>95</v>
      </c>
      <c r="AJ48">
        <f>RANK(R48,R$2:R$133,1)</f>
        <v>69</v>
      </c>
      <c r="AK48">
        <f>RANK(S48,S$2:S$133)</f>
        <v>47</v>
      </c>
      <c r="AL48">
        <f>RANK(T48,T$2:T$133)</f>
        <v>96</v>
      </c>
      <c r="AM48">
        <f>RANK(U48,U$2:U$133,1)</f>
        <v>78</v>
      </c>
      <c r="AN48">
        <f>VLOOKUP($A48,[1]pitchers!$A$2:$S$693,5,FALSE)</f>
        <v>3.1666666666666665</v>
      </c>
      <c r="AO48">
        <f>VLOOKUP($A48,[1]pitchers!$A$2:$S$693,11,FALSE)</f>
        <v>-6.8658519758190328</v>
      </c>
      <c r="AP48">
        <f t="shared" si="4"/>
        <v>-10.0325186424857</v>
      </c>
      <c r="AQ48">
        <f t="shared" si="5"/>
        <v>88</v>
      </c>
      <c r="AR48">
        <f t="shared" si="6"/>
        <v>92</v>
      </c>
      <c r="AS48">
        <f t="shared" si="7"/>
        <v>87</v>
      </c>
      <c r="BH48" s="1"/>
      <c r="BI48" s="1"/>
      <c r="BJ48" s="1"/>
      <c r="BK48" s="1"/>
      <c r="BL48" s="1"/>
      <c r="BM48" s="1"/>
      <c r="BN48" s="1"/>
      <c r="BO48" s="1"/>
      <c r="BP48" s="1"/>
      <c r="BW48" s="1"/>
      <c r="BX48" s="1"/>
      <c r="CB48" s="1"/>
      <c r="CC48" s="1"/>
      <c r="CI48" s="1"/>
      <c r="CL48" s="1"/>
      <c r="FC48" s="1"/>
      <c r="FD48" s="1"/>
      <c r="FE48" s="1"/>
      <c r="FF48" s="1"/>
      <c r="FG48" s="1"/>
      <c r="FH48" s="1"/>
      <c r="FI48" s="1"/>
      <c r="FP48" s="1"/>
    </row>
    <row r="49" spans="1:172">
      <c r="A49">
        <v>3543</v>
      </c>
      <c r="B49" t="s">
        <v>20</v>
      </c>
      <c r="C49" t="s">
        <v>21</v>
      </c>
      <c r="D49">
        <v>7.98</v>
      </c>
      <c r="E49">
        <v>2.99</v>
      </c>
      <c r="F49">
        <v>2.67</v>
      </c>
      <c r="G49">
        <v>0.33</v>
      </c>
      <c r="H49" s="1">
        <v>0.23100000000000001</v>
      </c>
      <c r="I49" s="1">
        <v>8.6999999999999994E-2</v>
      </c>
      <c r="J49" s="1">
        <v>0.14399999999999999</v>
      </c>
      <c r="K49">
        <v>0.19800000000000001</v>
      </c>
      <c r="L49">
        <v>1.02</v>
      </c>
      <c r="M49">
        <v>0.254</v>
      </c>
      <c r="N49">
        <v>1.74</v>
      </c>
      <c r="O49">
        <v>2.78</v>
      </c>
      <c r="P49">
        <v>-1.04</v>
      </c>
      <c r="Q49">
        <v>3.41</v>
      </c>
      <c r="R49">
        <v>3.59</v>
      </c>
      <c r="S49">
        <v>0.55504162812210922</v>
      </c>
      <c r="T49">
        <v>3.2</v>
      </c>
      <c r="U49">
        <v>3.32</v>
      </c>
      <c r="V49">
        <f>RANK(D49,D$2:D$133)</f>
        <v>38</v>
      </c>
      <c r="W49">
        <f>RANK(E49,E$2:E$133,1)</f>
        <v>83</v>
      </c>
      <c r="X49">
        <f>RANK(F49,F$2:F$133)</f>
        <v>64</v>
      </c>
      <c r="Y49">
        <f>RANK(G49,G$2:G$133,1)</f>
        <v>2</v>
      </c>
      <c r="Z49">
        <f>RANK(H49,H$2:H$133)</f>
        <v>24</v>
      </c>
      <c r="AA49">
        <f>RANK(I49,I$2:I$133,1)</f>
        <v>100</v>
      </c>
      <c r="AB49">
        <f>RANK(J49,J$2:J$133)</f>
        <v>35</v>
      </c>
      <c r="AC49">
        <f>RANK(K49,K$2:K$133,1)</f>
        <v>6</v>
      </c>
      <c r="AD49">
        <f>RANK(L49,L$2:L$133,1)</f>
        <v>6</v>
      </c>
      <c r="AE49">
        <f>RANK(M49,M$2:M$133,1)</f>
        <v>8</v>
      </c>
      <c r="AF49">
        <f>RANK(N49,N$2:N$133,1)</f>
        <v>1</v>
      </c>
      <c r="AG49">
        <f>RANK(O49,O$2:O$133,1)</f>
        <v>7</v>
      </c>
      <c r="AH49">
        <f>RANK(P49,P$2:P$133,1)</f>
        <v>3</v>
      </c>
      <c r="AI49">
        <f>RANK(Q49,Q$2:Q$133,1)</f>
        <v>23</v>
      </c>
      <c r="AJ49">
        <f>RANK(R49,R$2:R$133,1)</f>
        <v>35</v>
      </c>
      <c r="AK49">
        <f>RANK(S49,S$2:S$133)</f>
        <v>48</v>
      </c>
      <c r="AL49">
        <f>RANK(T49,T$2:T$133)</f>
        <v>32</v>
      </c>
      <c r="AM49">
        <f>RANK(U49,U$2:U$133,1)</f>
        <v>10</v>
      </c>
      <c r="AN49">
        <f>VLOOKUP($A49,[1]pitchers!$A$2:$S$693,5,FALSE)</f>
        <v>11.666666666666666</v>
      </c>
      <c r="AO49">
        <f>VLOOKUP($A49,[1]pitchers!$A$2:$S$693,11,FALSE)</f>
        <v>-17.006769700407343</v>
      </c>
      <c r="AP49">
        <f t="shared" si="4"/>
        <v>-28.673436367074011</v>
      </c>
      <c r="AQ49">
        <f t="shared" si="5"/>
        <v>42</v>
      </c>
      <c r="AR49">
        <f t="shared" si="6"/>
        <v>124</v>
      </c>
      <c r="AS49">
        <f t="shared" si="7"/>
        <v>128</v>
      </c>
      <c r="BH49" s="1"/>
      <c r="BI49" s="1"/>
      <c r="BJ49" s="1"/>
      <c r="BK49" s="1"/>
      <c r="BL49" s="1"/>
      <c r="BM49" s="1"/>
      <c r="BN49" s="1"/>
      <c r="BO49" s="1"/>
      <c r="BP49" s="1"/>
      <c r="BW49" s="1"/>
      <c r="BX49" s="1"/>
      <c r="CB49" s="1"/>
      <c r="CD49" s="1"/>
      <c r="CG49" s="1"/>
      <c r="CH49" s="1"/>
      <c r="CI49" s="1"/>
      <c r="CL49" s="1"/>
      <c r="FC49" s="1"/>
      <c r="FD49" s="1"/>
      <c r="FE49" s="1"/>
      <c r="FF49" s="1"/>
      <c r="FG49" s="1"/>
      <c r="FH49" s="1"/>
      <c r="FI49" s="1"/>
      <c r="FP49" s="1"/>
    </row>
    <row r="50" spans="1:172">
      <c r="A50">
        <v>9425</v>
      </c>
      <c r="B50" t="s">
        <v>110</v>
      </c>
      <c r="C50" t="s">
        <v>28</v>
      </c>
      <c r="D50">
        <v>6.86</v>
      </c>
      <c r="E50">
        <v>1.9</v>
      </c>
      <c r="F50">
        <v>3.61</v>
      </c>
      <c r="G50">
        <v>0.6</v>
      </c>
      <c r="H50" s="1">
        <v>0.18099999999999999</v>
      </c>
      <c r="I50" s="1">
        <v>0.05</v>
      </c>
      <c r="J50" s="1">
        <v>0.13100000000000001</v>
      </c>
      <c r="K50">
        <v>0.27900000000000003</v>
      </c>
      <c r="L50">
        <v>1.31</v>
      </c>
      <c r="M50">
        <v>0.33200000000000002</v>
      </c>
      <c r="N50">
        <v>3.67</v>
      </c>
      <c r="O50">
        <v>3.26</v>
      </c>
      <c r="P50">
        <v>0.41</v>
      </c>
      <c r="Q50">
        <v>3.42</v>
      </c>
      <c r="R50">
        <v>3.42</v>
      </c>
      <c r="S50">
        <v>0.55235350624399615</v>
      </c>
      <c r="T50">
        <v>4.5</v>
      </c>
      <c r="U50">
        <v>3.99</v>
      </c>
      <c r="V50">
        <f>RANK(D50,D$2:D$133)</f>
        <v>76</v>
      </c>
      <c r="W50">
        <f>RANK(E50,E$2:E$133,1)</f>
        <v>14</v>
      </c>
      <c r="X50">
        <f>RANK(F50,F$2:F$133)</f>
        <v>22</v>
      </c>
      <c r="Y50">
        <f>RANK(G50,G$2:G$133,1)</f>
        <v>18</v>
      </c>
      <c r="Z50">
        <f>RANK(H50,H$2:H$133)</f>
        <v>76</v>
      </c>
      <c r="AA50">
        <f>RANK(I50,I$2:I$133,1)</f>
        <v>14</v>
      </c>
      <c r="AB50">
        <f>RANK(J50,J$2:J$133)</f>
        <v>49</v>
      </c>
      <c r="AC50">
        <f>RANK(K50,K$2:K$133,1)</f>
        <v>117</v>
      </c>
      <c r="AD50">
        <f>RANK(L50,L$2:L$133,1)</f>
        <v>74</v>
      </c>
      <c r="AE50">
        <f>RANK(M50,M$2:M$133,1)</f>
        <v>126</v>
      </c>
      <c r="AF50">
        <f>RANK(N50,N$2:N$133,1)</f>
        <v>65</v>
      </c>
      <c r="AG50">
        <f>RANK(O50,O$2:O$133,1)</f>
        <v>22</v>
      </c>
      <c r="AH50">
        <f>RANK(P50,P$2:P$133,1)</f>
        <v>102</v>
      </c>
      <c r="AI50">
        <f>RANK(Q50,Q$2:Q$133,1)</f>
        <v>24</v>
      </c>
      <c r="AJ50">
        <f>RANK(R50,R$2:R$133,1)</f>
        <v>25</v>
      </c>
      <c r="AK50">
        <f>RANK(S50,S$2:S$133)</f>
        <v>49</v>
      </c>
      <c r="AL50">
        <f>RANK(T50,T$2:T$133)</f>
        <v>11</v>
      </c>
      <c r="AM50">
        <f>RANK(U50,U$2:U$133,1)</f>
        <v>42</v>
      </c>
      <c r="AN50">
        <f>VLOOKUP($A50,[1]pitchers!$A$2:$S$693,5,FALSE)</f>
        <v>13.333333333333334</v>
      </c>
      <c r="AO50">
        <f>VLOOKUP($A50,[1]pitchers!$A$2:$S$693,11,FALSE)</f>
        <v>21.626049809679603</v>
      </c>
      <c r="AP50">
        <f t="shared" si="4"/>
        <v>8.2927164763462695</v>
      </c>
      <c r="AQ50">
        <f t="shared" si="5"/>
        <v>35</v>
      </c>
      <c r="AR50">
        <f t="shared" si="6"/>
        <v>13</v>
      </c>
      <c r="AS50">
        <f t="shared" si="7"/>
        <v>14</v>
      </c>
      <c r="BH50" s="1"/>
      <c r="BI50" s="1"/>
      <c r="BJ50" s="1"/>
      <c r="BK50" s="1"/>
      <c r="BL50" s="1"/>
      <c r="BM50" s="1"/>
      <c r="BN50" s="1"/>
      <c r="BO50" s="1"/>
      <c r="BP50" s="1"/>
      <c r="BW50" s="1"/>
      <c r="BX50" s="1"/>
      <c r="CB50" s="1"/>
      <c r="CC50" s="1"/>
      <c r="CD50" s="1"/>
      <c r="CH50" s="1"/>
      <c r="CI50" s="1"/>
      <c r="CL50" s="1"/>
      <c r="FC50" s="1"/>
      <c r="FD50" s="1"/>
      <c r="FE50" s="1"/>
      <c r="FF50" s="1"/>
      <c r="FG50" s="1"/>
      <c r="FH50" s="1"/>
      <c r="FI50" s="1"/>
      <c r="FP50" s="1"/>
    </row>
    <row r="51" spans="1:172">
      <c r="A51">
        <v>14444</v>
      </c>
      <c r="B51" t="s">
        <v>50</v>
      </c>
      <c r="C51" t="s">
        <v>23</v>
      </c>
      <c r="D51">
        <v>7.22</v>
      </c>
      <c r="E51">
        <v>2.2999999999999998</v>
      </c>
      <c r="F51">
        <v>3.14</v>
      </c>
      <c r="G51">
        <v>0.7</v>
      </c>
      <c r="H51" s="1">
        <v>0.19700000000000001</v>
      </c>
      <c r="I51" s="1">
        <v>6.3E-2</v>
      </c>
      <c r="J51" s="1">
        <v>0.13400000000000001</v>
      </c>
      <c r="K51">
        <v>0.248</v>
      </c>
      <c r="L51">
        <v>1.2</v>
      </c>
      <c r="M51">
        <v>0.29599999999999999</v>
      </c>
      <c r="N51">
        <v>3</v>
      </c>
      <c r="O51">
        <v>3.24</v>
      </c>
      <c r="P51">
        <v>-0.24</v>
      </c>
      <c r="Q51">
        <v>3.46</v>
      </c>
      <c r="R51">
        <v>3.6</v>
      </c>
      <c r="S51">
        <v>0.546875</v>
      </c>
      <c r="T51">
        <v>3.2</v>
      </c>
      <c r="U51">
        <v>3.37</v>
      </c>
      <c r="V51">
        <f>RANK(D51,D$2:D$133)</f>
        <v>64</v>
      </c>
      <c r="W51">
        <f>RANK(E51,E$2:E$133,1)</f>
        <v>38</v>
      </c>
      <c r="X51">
        <f>RANK(F51,F$2:F$133)</f>
        <v>44</v>
      </c>
      <c r="Y51">
        <f>RANK(G51,G$2:G$133,1)</f>
        <v>31</v>
      </c>
      <c r="Z51">
        <f>RANK(H51,H$2:H$133)</f>
        <v>53</v>
      </c>
      <c r="AA51">
        <f>RANK(I51,I$2:I$133,1)</f>
        <v>39</v>
      </c>
      <c r="AB51">
        <f>RANK(J51,J$2:J$133)</f>
        <v>48</v>
      </c>
      <c r="AC51">
        <f>RANK(K51,K$2:K$133,1)</f>
        <v>60</v>
      </c>
      <c r="AD51">
        <f>RANK(L51,L$2:L$133,1)</f>
        <v>43</v>
      </c>
      <c r="AE51">
        <f>RANK(M51,M$2:M$133,1)</f>
        <v>70</v>
      </c>
      <c r="AF51">
        <f>RANK(N51,N$2:N$133,1)</f>
        <v>16</v>
      </c>
      <c r="AG51">
        <f>RANK(O51,O$2:O$133,1)</f>
        <v>21</v>
      </c>
      <c r="AH51">
        <f>RANK(P51,P$2:P$133,1)</f>
        <v>48</v>
      </c>
      <c r="AI51">
        <f>RANK(Q51,Q$2:Q$133,1)</f>
        <v>29</v>
      </c>
      <c r="AJ51">
        <f>RANK(R51,R$2:R$133,1)</f>
        <v>38</v>
      </c>
      <c r="AK51">
        <f>RANK(S51,S$2:S$133)</f>
        <v>50</v>
      </c>
      <c r="AL51">
        <f>RANK(T51,T$2:T$133)</f>
        <v>32</v>
      </c>
      <c r="AM51">
        <f>RANK(U51,U$2:U$133,1)</f>
        <v>12</v>
      </c>
      <c r="AN51">
        <f>VLOOKUP($A51,[1]pitchers!$A$2:$S$693,5,FALSE)</f>
        <v>15</v>
      </c>
      <c r="AO51">
        <f>VLOOKUP($A51,[1]pitchers!$A$2:$S$693,11,FALSE)</f>
        <v>8.6946645952534478</v>
      </c>
      <c r="AP51">
        <f t="shared" si="4"/>
        <v>-6.3053354047465522</v>
      </c>
      <c r="AQ51">
        <f t="shared" si="5"/>
        <v>27</v>
      </c>
      <c r="AR51">
        <f t="shared" si="6"/>
        <v>35</v>
      </c>
      <c r="AS51">
        <f t="shared" si="7"/>
        <v>63</v>
      </c>
      <c r="BH51" s="1"/>
      <c r="BI51" s="1"/>
      <c r="BJ51" s="1"/>
      <c r="BK51" s="1"/>
      <c r="BL51" s="1"/>
      <c r="BM51" s="1"/>
      <c r="BN51" s="1"/>
      <c r="BO51" s="1"/>
      <c r="BP51" s="1"/>
      <c r="BW51" s="1"/>
      <c r="BX51" s="1"/>
      <c r="CB51" s="1"/>
      <c r="CC51" s="1"/>
      <c r="CD51" s="1"/>
      <c r="CH51" s="1"/>
      <c r="CI51" s="1"/>
      <c r="CL51" s="1"/>
      <c r="FC51" s="1"/>
      <c r="FD51" s="1"/>
      <c r="FE51" s="1"/>
      <c r="FF51" s="1"/>
      <c r="FG51" s="1"/>
      <c r="FH51" s="1"/>
      <c r="FI51" s="1"/>
      <c r="FP51" s="1"/>
    </row>
    <row r="52" spans="1:172">
      <c r="A52">
        <v>7450</v>
      </c>
      <c r="B52" t="s">
        <v>174</v>
      </c>
      <c r="C52" t="s">
        <v>60</v>
      </c>
      <c r="D52">
        <v>7.48</v>
      </c>
      <c r="E52">
        <v>2.59</v>
      </c>
      <c r="F52">
        <v>2.88</v>
      </c>
      <c r="G52">
        <v>1.48</v>
      </c>
      <c r="H52" s="1">
        <v>0.189</v>
      </c>
      <c r="I52" s="1">
        <v>6.5000000000000002E-2</v>
      </c>
      <c r="J52" s="1">
        <v>0.123</v>
      </c>
      <c r="K52">
        <v>0.28599999999999998</v>
      </c>
      <c r="L52">
        <v>1.46</v>
      </c>
      <c r="M52">
        <v>0.32400000000000001</v>
      </c>
      <c r="N52">
        <v>5.19</v>
      </c>
      <c r="O52">
        <v>4.5</v>
      </c>
      <c r="P52">
        <v>0.69</v>
      </c>
      <c r="Q52">
        <v>4.3899999999999997</v>
      </c>
      <c r="R52">
        <v>4.16</v>
      </c>
      <c r="S52">
        <v>0.5440771349862259</v>
      </c>
      <c r="T52">
        <v>1.3</v>
      </c>
      <c r="U52">
        <v>5.16</v>
      </c>
      <c r="V52">
        <f>RANK(D52,D$2:D$133)</f>
        <v>56</v>
      </c>
      <c r="W52">
        <f>RANK(E52,E$2:E$133,1)</f>
        <v>52</v>
      </c>
      <c r="X52">
        <f>RANK(F52,F$2:F$133)</f>
        <v>53</v>
      </c>
      <c r="Y52">
        <f>RANK(G52,G$2:G$133,1)</f>
        <v>127</v>
      </c>
      <c r="Z52">
        <f>RANK(H52,H$2:H$133)</f>
        <v>64</v>
      </c>
      <c r="AA52">
        <f>RANK(I52,I$2:I$133,1)</f>
        <v>44</v>
      </c>
      <c r="AB52">
        <f>RANK(J52,J$2:J$133)</f>
        <v>57</v>
      </c>
      <c r="AC52">
        <f>RANK(K52,K$2:K$133,1)</f>
        <v>123</v>
      </c>
      <c r="AD52">
        <f>RANK(L52,L$2:L$133,1)</f>
        <v>117</v>
      </c>
      <c r="AE52">
        <f>RANK(M52,M$2:M$133,1)</f>
        <v>120</v>
      </c>
      <c r="AF52">
        <f>RANK(N52,N$2:N$133,1)</f>
        <v>123</v>
      </c>
      <c r="AG52">
        <f>RANK(O52,O$2:O$133,1)</f>
        <v>117</v>
      </c>
      <c r="AH52">
        <f>RANK(P52,P$2:P$133,1)</f>
        <v>119</v>
      </c>
      <c r="AI52">
        <f>RANK(Q52,Q$2:Q$133,1)</f>
        <v>117</v>
      </c>
      <c r="AJ52">
        <f>RANK(R52,R$2:R$133,1)</f>
        <v>90</v>
      </c>
      <c r="AK52">
        <f>RANK(S52,S$2:S$133)</f>
        <v>51</v>
      </c>
      <c r="AL52">
        <f>RANK(T52,T$2:T$133)</f>
        <v>96</v>
      </c>
      <c r="AM52">
        <f>RANK(U52,U$2:U$133,1)</f>
        <v>114</v>
      </c>
      <c r="AN52">
        <f>VLOOKUP($A52,[1]pitchers!$A$2:$S$693,5,FALSE)</f>
        <v>3.3333333333333335</v>
      </c>
      <c r="AO52">
        <f>VLOOKUP($A52,[1]pitchers!$A$2:$S$693,11,FALSE)</f>
        <v>14.231276114269287</v>
      </c>
      <c r="AP52">
        <f t="shared" si="4"/>
        <v>10.897942780935953</v>
      </c>
      <c r="AQ52">
        <f t="shared" si="5"/>
        <v>84</v>
      </c>
      <c r="AR52">
        <f t="shared" si="6"/>
        <v>24</v>
      </c>
      <c r="AS52">
        <f t="shared" si="7"/>
        <v>9</v>
      </c>
      <c r="BH52" s="1"/>
      <c r="BI52" s="1"/>
      <c r="BJ52" s="1"/>
      <c r="BK52" s="1"/>
      <c r="BL52" s="1"/>
      <c r="BM52" s="1"/>
      <c r="BN52" s="1"/>
      <c r="BO52" s="1"/>
      <c r="BP52" s="1"/>
      <c r="BW52" s="1"/>
      <c r="BX52" s="1"/>
      <c r="CB52" s="1"/>
      <c r="CC52" s="1"/>
      <c r="CH52" s="1"/>
      <c r="CL52" s="1"/>
      <c r="FC52" s="1"/>
      <c r="FD52" s="1"/>
      <c r="FE52" s="1"/>
      <c r="FF52" s="1"/>
      <c r="FG52" s="1"/>
      <c r="FH52" s="1"/>
      <c r="FI52" s="1"/>
      <c r="FP52" s="1"/>
    </row>
    <row r="53" spans="1:172">
      <c r="A53">
        <v>1701</v>
      </c>
      <c r="B53" t="s">
        <v>149</v>
      </c>
      <c r="C53" t="s">
        <v>23</v>
      </c>
      <c r="D53">
        <v>6.9</v>
      </c>
      <c r="E53">
        <v>2.04</v>
      </c>
      <c r="F53">
        <v>3.38</v>
      </c>
      <c r="G53">
        <v>0.94</v>
      </c>
      <c r="H53" s="1">
        <v>0.17699999999999999</v>
      </c>
      <c r="I53" s="1">
        <v>5.2999999999999999E-2</v>
      </c>
      <c r="J53" s="1">
        <v>0.125</v>
      </c>
      <c r="K53">
        <v>0.28899999999999998</v>
      </c>
      <c r="L53">
        <v>1.41</v>
      </c>
      <c r="M53">
        <v>0.33400000000000002</v>
      </c>
      <c r="N53">
        <v>4.26</v>
      </c>
      <c r="O53">
        <v>3.55</v>
      </c>
      <c r="P53">
        <v>0.71</v>
      </c>
      <c r="Q53">
        <v>3.67</v>
      </c>
      <c r="R53">
        <v>3.8</v>
      </c>
      <c r="S53">
        <v>0.54182509505703425</v>
      </c>
      <c r="T53">
        <v>1.1000000000000001</v>
      </c>
      <c r="U53">
        <v>3.91</v>
      </c>
      <c r="V53">
        <f>RANK(D53,D$2:D$133)</f>
        <v>74</v>
      </c>
      <c r="W53">
        <f>RANK(E53,E$2:E$133,1)</f>
        <v>22</v>
      </c>
      <c r="X53">
        <f>RANK(F53,F$2:F$133)</f>
        <v>31</v>
      </c>
      <c r="Y53">
        <f>RANK(G53,G$2:G$133,1)</f>
        <v>70</v>
      </c>
      <c r="Z53">
        <f>RANK(H53,H$2:H$133)</f>
        <v>81</v>
      </c>
      <c r="AA53">
        <f>RANK(I53,I$2:I$133,1)</f>
        <v>17</v>
      </c>
      <c r="AB53">
        <f>RANK(J53,J$2:J$133)</f>
        <v>56</v>
      </c>
      <c r="AC53">
        <f>RANK(K53,K$2:K$133,1)</f>
        <v>124</v>
      </c>
      <c r="AD53">
        <f>RANK(L53,L$2:L$133,1)</f>
        <v>107</v>
      </c>
      <c r="AE53">
        <f>RANK(M53,M$2:M$133,1)</f>
        <v>129</v>
      </c>
      <c r="AF53">
        <f>RANK(N53,N$2:N$133,1)</f>
        <v>99</v>
      </c>
      <c r="AG53">
        <f>RANK(O53,O$2:O$133,1)</f>
        <v>47</v>
      </c>
      <c r="AH53">
        <f>RANK(P53,P$2:P$133,1)</f>
        <v>121</v>
      </c>
      <c r="AI53">
        <f>RANK(Q53,Q$2:Q$133,1)</f>
        <v>47</v>
      </c>
      <c r="AJ53">
        <f>RANK(R53,R$2:R$133,1)</f>
        <v>57</v>
      </c>
      <c r="AK53">
        <f>RANK(S53,S$2:S$133)</f>
        <v>52</v>
      </c>
      <c r="AL53">
        <f>RANK(T53,T$2:T$133)</f>
        <v>104</v>
      </c>
      <c r="AM53">
        <f>RANK(U53,U$2:U$133,1)</f>
        <v>39</v>
      </c>
      <c r="AN53">
        <f>VLOOKUP($A53,[1]pitchers!$A$2:$S$693,5,FALSE)</f>
        <v>0.66666666666666663</v>
      </c>
      <c r="AO53">
        <f>VLOOKUP($A53,[1]pitchers!$A$2:$S$693,11,FALSE)</f>
        <v>-6.8171333617272092</v>
      </c>
      <c r="AP53">
        <f t="shared" si="4"/>
        <v>-7.4838000283938761</v>
      </c>
      <c r="AQ53">
        <f t="shared" si="5"/>
        <v>107</v>
      </c>
      <c r="AR53">
        <f t="shared" si="6"/>
        <v>91</v>
      </c>
      <c r="AS53">
        <f t="shared" si="7"/>
        <v>69</v>
      </c>
      <c r="BH53" s="1"/>
      <c r="BI53" s="1"/>
      <c r="BJ53" s="1"/>
      <c r="BK53" s="1"/>
      <c r="BL53" s="1"/>
      <c r="BM53" s="1"/>
      <c r="BN53" s="1"/>
      <c r="BO53" s="1"/>
      <c r="BP53" s="1"/>
      <c r="BW53" s="1"/>
      <c r="BX53" s="1"/>
      <c r="CB53" s="1"/>
      <c r="CC53" s="1"/>
      <c r="CH53" s="1"/>
      <c r="CI53" s="1"/>
      <c r="CL53" s="1"/>
      <c r="FC53" s="1"/>
      <c r="FD53" s="1"/>
      <c r="FE53" s="1"/>
      <c r="FF53" s="1"/>
      <c r="FG53" s="1"/>
      <c r="FH53" s="1"/>
      <c r="FI53" s="1"/>
      <c r="FP53" s="1"/>
    </row>
    <row r="54" spans="1:172">
      <c r="A54">
        <v>11423</v>
      </c>
      <c r="B54" t="s">
        <v>101</v>
      </c>
      <c r="C54" t="s">
        <v>56</v>
      </c>
      <c r="D54">
        <v>7.38</v>
      </c>
      <c r="E54">
        <v>2.52</v>
      </c>
      <c r="F54">
        <v>2.93</v>
      </c>
      <c r="G54">
        <v>1.04</v>
      </c>
      <c r="H54" s="1">
        <v>0.19700000000000001</v>
      </c>
      <c r="I54" s="1">
        <v>6.7000000000000004E-2</v>
      </c>
      <c r="J54" s="1">
        <v>0.13</v>
      </c>
      <c r="K54">
        <v>0.24399999999999999</v>
      </c>
      <c r="L54">
        <v>1.22</v>
      </c>
      <c r="M54">
        <v>0.28299999999999997</v>
      </c>
      <c r="N54">
        <v>3.51</v>
      </c>
      <c r="O54">
        <v>3.82</v>
      </c>
      <c r="P54">
        <v>-0.31</v>
      </c>
      <c r="Q54">
        <v>3.86</v>
      </c>
      <c r="R54">
        <v>3.85</v>
      </c>
      <c r="S54">
        <v>0.54</v>
      </c>
      <c r="T54">
        <v>3.7</v>
      </c>
      <c r="U54">
        <v>4.2300000000000004</v>
      </c>
      <c r="V54">
        <f>RANK(D54,D$2:D$133)</f>
        <v>60</v>
      </c>
      <c r="W54">
        <f>RANK(E54,E$2:E$133,1)</f>
        <v>50</v>
      </c>
      <c r="X54">
        <f>RANK(F54,F$2:F$133)</f>
        <v>51</v>
      </c>
      <c r="Y54">
        <f>RANK(G54,G$2:G$133,1)</f>
        <v>88</v>
      </c>
      <c r="Z54">
        <f>RANK(H54,H$2:H$133)</f>
        <v>53</v>
      </c>
      <c r="AA54">
        <f>RANK(I54,I$2:I$133,1)</f>
        <v>48</v>
      </c>
      <c r="AB54">
        <f>RANK(J54,J$2:J$133)</f>
        <v>51</v>
      </c>
      <c r="AC54">
        <f>RANK(K54,K$2:K$133,1)</f>
        <v>52</v>
      </c>
      <c r="AD54">
        <f>RANK(L54,L$2:L$133,1)</f>
        <v>49</v>
      </c>
      <c r="AE54">
        <f>RANK(M54,M$2:M$133,1)</f>
        <v>41</v>
      </c>
      <c r="AF54">
        <f>RANK(N54,N$2:N$133,1)</f>
        <v>56</v>
      </c>
      <c r="AG54">
        <f>RANK(O54,O$2:O$133,1)</f>
        <v>64</v>
      </c>
      <c r="AH54">
        <f>RANK(P54,P$2:P$133,1)</f>
        <v>41</v>
      </c>
      <c r="AI54">
        <f>RANK(Q54,Q$2:Q$133,1)</f>
        <v>63</v>
      </c>
      <c r="AJ54">
        <f>RANK(R54,R$2:R$133,1)</f>
        <v>59</v>
      </c>
      <c r="AK54">
        <f>RANK(S54,S$2:S$133)</f>
        <v>53</v>
      </c>
      <c r="AL54">
        <f>RANK(T54,T$2:T$133)</f>
        <v>23</v>
      </c>
      <c r="AM54">
        <f>RANK(U54,U$2:U$133,1)</f>
        <v>59</v>
      </c>
      <c r="AN54">
        <f>VLOOKUP($A54,[1]pitchers!$A$2:$S$693,5,FALSE)</f>
        <v>8.1666666666666661</v>
      </c>
      <c r="AO54">
        <f>VLOOKUP($A54,[1]pitchers!$A$2:$S$693,11,FALSE)</f>
        <v>7.4594444687203056</v>
      </c>
      <c r="AP54">
        <f t="shared" si="4"/>
        <v>-0.70722219794636043</v>
      </c>
      <c r="AQ54">
        <f t="shared" si="5"/>
        <v>59</v>
      </c>
      <c r="AR54">
        <f t="shared" si="6"/>
        <v>38</v>
      </c>
      <c r="AS54">
        <f t="shared" si="7"/>
        <v>35</v>
      </c>
      <c r="BH54" s="1"/>
      <c r="BI54" s="1"/>
      <c r="BJ54" s="1"/>
      <c r="BK54" s="1"/>
      <c r="BL54" s="1"/>
      <c r="BM54" s="1"/>
      <c r="BN54" s="1"/>
      <c r="BO54" s="1"/>
      <c r="BP54" s="1"/>
      <c r="BW54" s="1"/>
      <c r="BX54" s="1"/>
      <c r="CB54" s="1"/>
      <c r="CG54" s="1"/>
      <c r="CH54" s="1"/>
      <c r="CI54" s="1"/>
      <c r="CJ54" s="1"/>
      <c r="CL54" s="1"/>
      <c r="FC54" s="1"/>
      <c r="FD54" s="1"/>
      <c r="FE54" s="1"/>
      <c r="FF54" s="1"/>
      <c r="FG54" s="1"/>
      <c r="FH54" s="1"/>
      <c r="FI54" s="1"/>
      <c r="FP54" s="1"/>
    </row>
    <row r="55" spans="1:172">
      <c r="A55">
        <v>5279</v>
      </c>
      <c r="B55" t="s">
        <v>113</v>
      </c>
      <c r="C55" t="s">
        <v>114</v>
      </c>
      <c r="D55">
        <v>7.81</v>
      </c>
      <c r="E55">
        <v>2.97</v>
      </c>
      <c r="F55">
        <v>2.63</v>
      </c>
      <c r="G55">
        <v>1.44</v>
      </c>
      <c r="H55" s="1">
        <v>0.21199999999999999</v>
      </c>
      <c r="I55" s="1">
        <v>8.1000000000000003E-2</v>
      </c>
      <c r="J55" s="1">
        <v>0.13100000000000001</v>
      </c>
      <c r="K55">
        <v>0.23799999999999999</v>
      </c>
      <c r="L55">
        <v>1.22</v>
      </c>
      <c r="M55">
        <v>0.26900000000000002</v>
      </c>
      <c r="N55">
        <v>3.71</v>
      </c>
      <c r="O55">
        <v>4.42</v>
      </c>
      <c r="P55">
        <v>-0.72</v>
      </c>
      <c r="Q55">
        <v>3.88</v>
      </c>
      <c r="R55">
        <v>3.88</v>
      </c>
      <c r="S55">
        <v>0.53857350800582238</v>
      </c>
      <c r="T55">
        <v>1.9</v>
      </c>
      <c r="U55">
        <v>5.0599999999999996</v>
      </c>
      <c r="V55">
        <f>RANK(D55,D$2:D$133)</f>
        <v>42</v>
      </c>
      <c r="W55">
        <f>RANK(E55,E$2:E$133,1)</f>
        <v>81</v>
      </c>
      <c r="X55">
        <f>RANK(F55,F$2:F$133)</f>
        <v>70</v>
      </c>
      <c r="Y55">
        <f>RANK(G55,G$2:G$133,1)</f>
        <v>125</v>
      </c>
      <c r="Z55">
        <f>RANK(H55,H$2:H$133)</f>
        <v>36</v>
      </c>
      <c r="AA55">
        <f>RANK(I55,I$2:I$133,1)</f>
        <v>90</v>
      </c>
      <c r="AB55">
        <f>RANK(J55,J$2:J$133)</f>
        <v>49</v>
      </c>
      <c r="AC55">
        <f>RANK(K55,K$2:K$133,1)</f>
        <v>41</v>
      </c>
      <c r="AD55">
        <f>RANK(L55,L$2:L$133,1)</f>
        <v>49</v>
      </c>
      <c r="AE55">
        <f>RANK(M55,M$2:M$133,1)</f>
        <v>26</v>
      </c>
      <c r="AF55">
        <f>RANK(N55,N$2:N$133,1)</f>
        <v>67</v>
      </c>
      <c r="AG55">
        <f>RANK(O55,O$2:O$133,1)</f>
        <v>112</v>
      </c>
      <c r="AH55">
        <f>RANK(P55,P$2:P$133,1)</f>
        <v>14</v>
      </c>
      <c r="AI55">
        <f>RANK(Q55,Q$2:Q$133,1)</f>
        <v>65</v>
      </c>
      <c r="AJ55">
        <f>RANK(R55,R$2:R$133,1)</f>
        <v>61</v>
      </c>
      <c r="AK55">
        <f>RANK(S55,S$2:S$133)</f>
        <v>54</v>
      </c>
      <c r="AL55">
        <f>RANK(T55,T$2:T$133)</f>
        <v>68</v>
      </c>
      <c r="AM55">
        <f>RANK(U55,U$2:U$133,1)</f>
        <v>111</v>
      </c>
      <c r="AN55">
        <f>VLOOKUP($A55,[1]pitchers!$A$2:$S$693,5,FALSE)</f>
        <v>7.833333333333333</v>
      </c>
      <c r="AO55">
        <f>VLOOKUP($A55,[1]pitchers!$A$2:$S$693,11,FALSE)</f>
        <v>8.9412599126835755</v>
      </c>
      <c r="AP55">
        <f t="shared" si="4"/>
        <v>1.1079265793502424</v>
      </c>
      <c r="AQ55">
        <f t="shared" si="5"/>
        <v>61</v>
      </c>
      <c r="AR55">
        <f t="shared" si="6"/>
        <v>34</v>
      </c>
      <c r="AS55">
        <f t="shared" si="7"/>
        <v>25</v>
      </c>
      <c r="BH55" s="1"/>
      <c r="BI55" s="1"/>
      <c r="BJ55" s="1"/>
      <c r="BK55" s="1"/>
      <c r="BL55" s="1"/>
      <c r="BM55" s="1"/>
      <c r="BN55" s="1"/>
      <c r="BO55" s="1"/>
      <c r="BP55" s="1"/>
      <c r="BW55" s="1"/>
      <c r="BX55" s="1"/>
      <c r="CB55" s="1"/>
      <c r="CG55" s="1"/>
      <c r="CH55" s="1"/>
      <c r="CL55" s="1"/>
      <c r="FC55" s="1"/>
      <c r="FD55" s="1"/>
      <c r="FE55" s="1"/>
      <c r="FF55" s="1"/>
      <c r="FG55" s="1"/>
      <c r="FH55" s="1"/>
      <c r="FI55" s="1"/>
      <c r="FP55" s="1"/>
    </row>
    <row r="56" spans="1:172">
      <c r="A56">
        <v>3283</v>
      </c>
      <c r="B56" t="s">
        <v>85</v>
      </c>
      <c r="C56" t="s">
        <v>60</v>
      </c>
      <c r="D56">
        <v>6.71</v>
      </c>
      <c r="E56">
        <v>1.92</v>
      </c>
      <c r="F56">
        <v>3.49</v>
      </c>
      <c r="G56">
        <v>0.89</v>
      </c>
      <c r="H56" s="1">
        <v>0.182</v>
      </c>
      <c r="I56" s="1">
        <v>5.1999999999999998E-2</v>
      </c>
      <c r="J56" s="1">
        <v>0.13</v>
      </c>
      <c r="K56">
        <v>0.246</v>
      </c>
      <c r="L56">
        <v>1.1599999999999999</v>
      </c>
      <c r="M56">
        <v>0.28199999999999997</v>
      </c>
      <c r="N56">
        <v>3.31</v>
      </c>
      <c r="O56">
        <v>3.56</v>
      </c>
      <c r="P56">
        <v>-0.26</v>
      </c>
      <c r="Q56">
        <v>3.6</v>
      </c>
      <c r="R56">
        <v>3.72</v>
      </c>
      <c r="S56">
        <v>0.53207359522625564</v>
      </c>
      <c r="T56">
        <v>3.8</v>
      </c>
      <c r="U56">
        <v>4.33</v>
      </c>
      <c r="V56">
        <f>RANK(D56,D$2:D$133)</f>
        <v>84</v>
      </c>
      <c r="W56">
        <f>RANK(E56,E$2:E$133,1)</f>
        <v>16</v>
      </c>
      <c r="X56">
        <f>RANK(F56,F$2:F$133)</f>
        <v>25</v>
      </c>
      <c r="Y56">
        <f>RANK(G56,G$2:G$133,1)</f>
        <v>61</v>
      </c>
      <c r="Z56">
        <f>RANK(H56,H$2:H$133)</f>
        <v>74</v>
      </c>
      <c r="AA56">
        <f>RANK(I56,I$2:I$133,1)</f>
        <v>16</v>
      </c>
      <c r="AB56">
        <f>RANK(J56,J$2:J$133)</f>
        <v>51</v>
      </c>
      <c r="AC56">
        <f>RANK(K56,K$2:K$133,1)</f>
        <v>57</v>
      </c>
      <c r="AD56">
        <f>RANK(L56,L$2:L$133,1)</f>
        <v>31</v>
      </c>
      <c r="AE56">
        <f>RANK(M56,M$2:M$133,1)</f>
        <v>39</v>
      </c>
      <c r="AF56">
        <f>RANK(N56,N$2:N$133,1)</f>
        <v>42</v>
      </c>
      <c r="AG56">
        <f>RANK(O56,O$2:O$133,1)</f>
        <v>48</v>
      </c>
      <c r="AH56">
        <f>RANK(P56,P$2:P$133,1)</f>
        <v>46</v>
      </c>
      <c r="AI56">
        <f>RANK(Q56,Q$2:Q$133,1)</f>
        <v>40</v>
      </c>
      <c r="AJ56">
        <f>RANK(R56,R$2:R$133,1)</f>
        <v>51</v>
      </c>
      <c r="AK56">
        <f>RANK(S56,S$2:S$133)</f>
        <v>55</v>
      </c>
      <c r="AL56">
        <f>RANK(T56,T$2:T$133)</f>
        <v>22</v>
      </c>
      <c r="AM56">
        <f>RANK(U56,U$2:U$133,1)</f>
        <v>70</v>
      </c>
      <c r="AN56">
        <f>VLOOKUP($A56,[1]pitchers!$A$2:$S$693,5,FALSE)</f>
        <v>13.5</v>
      </c>
      <c r="AO56">
        <f>VLOOKUP($A56,[1]pitchers!$A$2:$S$693,11,FALSE)</f>
        <v>9.8212952764174855</v>
      </c>
      <c r="AP56">
        <f t="shared" si="4"/>
        <v>-3.6787047235825145</v>
      </c>
      <c r="AQ56">
        <f t="shared" si="5"/>
        <v>34</v>
      </c>
      <c r="AR56">
        <f t="shared" si="6"/>
        <v>32</v>
      </c>
      <c r="AS56">
        <f t="shared" si="7"/>
        <v>53</v>
      </c>
      <c r="BH56" s="1"/>
      <c r="BI56" s="1"/>
      <c r="BJ56" s="1"/>
      <c r="BK56" s="1"/>
      <c r="BL56" s="1"/>
      <c r="BM56" s="1"/>
      <c r="BN56" s="1"/>
      <c r="BO56" s="1"/>
      <c r="BP56" s="1"/>
      <c r="BW56" s="1"/>
      <c r="BX56" s="1"/>
      <c r="CB56" s="1"/>
      <c r="CC56" s="1"/>
      <c r="CH56" s="1"/>
      <c r="CI56" s="1"/>
      <c r="CL56" s="1"/>
      <c r="FC56" s="1"/>
      <c r="FD56" s="1"/>
      <c r="FE56" s="1"/>
      <c r="FF56" s="1"/>
      <c r="FG56" s="1"/>
      <c r="FH56" s="1"/>
      <c r="FI56" s="1"/>
      <c r="FP56" s="1"/>
    </row>
    <row r="57" spans="1:172">
      <c r="A57">
        <v>404</v>
      </c>
      <c r="B57" t="s">
        <v>165</v>
      </c>
      <c r="C57" t="s">
        <v>60</v>
      </c>
      <c r="D57">
        <v>7.46</v>
      </c>
      <c r="E57">
        <v>2.77</v>
      </c>
      <c r="F57">
        <v>2.69</v>
      </c>
      <c r="G57">
        <v>1.19</v>
      </c>
      <c r="H57" s="1">
        <v>0.193</v>
      </c>
      <c r="I57" s="1">
        <v>7.1999999999999995E-2</v>
      </c>
      <c r="J57" s="1">
        <v>0.121</v>
      </c>
      <c r="K57">
        <v>0.26700000000000002</v>
      </c>
      <c r="L57">
        <v>1.37</v>
      </c>
      <c r="M57">
        <v>0.308</v>
      </c>
      <c r="N57">
        <v>4.78</v>
      </c>
      <c r="O57">
        <v>4.0999999999999996</v>
      </c>
      <c r="P57">
        <v>0.68</v>
      </c>
      <c r="Q57">
        <v>3.76</v>
      </c>
      <c r="R57">
        <v>3.88</v>
      </c>
      <c r="S57">
        <v>0.52132701421800953</v>
      </c>
      <c r="T57">
        <v>2.7</v>
      </c>
      <c r="U57">
        <v>4.87</v>
      </c>
      <c r="V57">
        <f>RANK(D57,D$2:D$133)</f>
        <v>58</v>
      </c>
      <c r="W57">
        <f>RANK(E57,E$2:E$133,1)</f>
        <v>66</v>
      </c>
      <c r="X57">
        <f>RANK(F57,F$2:F$133)</f>
        <v>63</v>
      </c>
      <c r="Y57">
        <f>RANK(G57,G$2:G$133,1)</f>
        <v>108</v>
      </c>
      <c r="Z57">
        <f>RANK(H57,H$2:H$133)</f>
        <v>60</v>
      </c>
      <c r="AA57">
        <f>RANK(I57,I$2:I$133,1)</f>
        <v>59</v>
      </c>
      <c r="AB57">
        <f>RANK(J57,J$2:J$133)</f>
        <v>60</v>
      </c>
      <c r="AC57">
        <f>RANK(K57,K$2:K$133,1)</f>
        <v>98</v>
      </c>
      <c r="AD57">
        <f>RANK(L57,L$2:L$133,1)</f>
        <v>98</v>
      </c>
      <c r="AE57">
        <f>RANK(M57,M$2:M$133,1)</f>
        <v>100</v>
      </c>
      <c r="AF57">
        <f>RANK(N57,N$2:N$133,1)</f>
        <v>115</v>
      </c>
      <c r="AG57">
        <f>RANK(O57,O$2:O$133,1)</f>
        <v>93</v>
      </c>
      <c r="AH57">
        <f>RANK(P57,P$2:P$133,1)</f>
        <v>117</v>
      </c>
      <c r="AI57">
        <f>RANK(Q57,Q$2:Q$133,1)</f>
        <v>58</v>
      </c>
      <c r="AJ57">
        <f>RANK(R57,R$2:R$133,1)</f>
        <v>61</v>
      </c>
      <c r="AK57">
        <f>RANK(S57,S$2:S$133)</f>
        <v>56</v>
      </c>
      <c r="AL57">
        <f>RANK(T57,T$2:T$133)</f>
        <v>45</v>
      </c>
      <c r="AM57">
        <f>RANK(U57,U$2:U$133,1)</f>
        <v>100</v>
      </c>
      <c r="AN57">
        <f>VLOOKUP($A57,[1]pitchers!$A$2:$S$693,5,FALSE)</f>
        <v>13.666666666666666</v>
      </c>
      <c r="AO57">
        <f>VLOOKUP($A57,[1]pitchers!$A$2:$S$693,11,FALSE)</f>
        <v>-7.4493976270813826</v>
      </c>
      <c r="AP57">
        <f t="shared" si="4"/>
        <v>-21.11606429374805</v>
      </c>
      <c r="AQ57">
        <f t="shared" si="5"/>
        <v>33</v>
      </c>
      <c r="AR57">
        <f t="shared" si="6"/>
        <v>95</v>
      </c>
      <c r="AS57">
        <f t="shared" si="7"/>
        <v>115</v>
      </c>
      <c r="BH57" s="1"/>
      <c r="BI57" s="1"/>
      <c r="BJ57" s="1"/>
      <c r="BK57" s="1"/>
      <c r="BL57" s="1"/>
      <c r="BM57" s="1"/>
      <c r="BN57" s="1"/>
      <c r="BO57" s="1"/>
      <c r="BP57" s="1"/>
      <c r="BW57" s="1"/>
      <c r="BX57" s="1"/>
      <c r="CB57" s="1"/>
      <c r="CC57" s="1"/>
      <c r="CD57" s="1"/>
      <c r="CH57" s="1"/>
      <c r="CI57" s="1"/>
      <c r="CL57" s="1"/>
      <c r="FC57" s="1"/>
      <c r="FD57" s="1"/>
      <c r="FE57" s="1"/>
      <c r="FF57" s="1"/>
      <c r="FG57" s="1"/>
      <c r="FH57" s="1"/>
      <c r="FI57" s="1"/>
      <c r="FP57" s="1"/>
    </row>
    <row r="58" spans="1:172">
      <c r="A58">
        <v>3200</v>
      </c>
      <c r="B58" t="s">
        <v>75</v>
      </c>
      <c r="C58" t="s">
        <v>66</v>
      </c>
      <c r="D58">
        <v>6.87</v>
      </c>
      <c r="E58">
        <v>2.1800000000000002</v>
      </c>
      <c r="F58">
        <v>3.16</v>
      </c>
      <c r="G58">
        <v>1.1100000000000001</v>
      </c>
      <c r="H58" s="1">
        <v>0.187</v>
      </c>
      <c r="I58" s="1">
        <v>5.8999999999999997E-2</v>
      </c>
      <c r="J58" s="1">
        <v>0.128</v>
      </c>
      <c r="K58">
        <v>0.23699999999999999</v>
      </c>
      <c r="L58">
        <v>1.1399999999999999</v>
      </c>
      <c r="M58">
        <v>0.26700000000000002</v>
      </c>
      <c r="N58">
        <v>3.24</v>
      </c>
      <c r="O58">
        <v>3.93</v>
      </c>
      <c r="P58">
        <v>-0.69</v>
      </c>
      <c r="Q58">
        <v>3.69</v>
      </c>
      <c r="R58">
        <v>3.77</v>
      </c>
      <c r="S58">
        <v>0.52132701421800953</v>
      </c>
      <c r="T58">
        <v>2.9</v>
      </c>
      <c r="U58">
        <v>4.49</v>
      </c>
      <c r="V58">
        <f>RANK(D58,D$2:D$133)</f>
        <v>75</v>
      </c>
      <c r="W58">
        <f>RANK(E58,E$2:E$133,1)</f>
        <v>30</v>
      </c>
      <c r="X58">
        <f>RANK(F58,F$2:F$133)</f>
        <v>42</v>
      </c>
      <c r="Y58">
        <f>RANK(G58,G$2:G$133,1)</f>
        <v>99</v>
      </c>
      <c r="Z58">
        <f>RANK(H58,H$2:H$133)</f>
        <v>67</v>
      </c>
      <c r="AA58">
        <f>RANK(I58,I$2:I$133,1)</f>
        <v>32</v>
      </c>
      <c r="AB58">
        <f>RANK(J58,J$2:J$133)</f>
        <v>54</v>
      </c>
      <c r="AC58">
        <f>RANK(K58,K$2:K$133,1)</f>
        <v>40</v>
      </c>
      <c r="AD58">
        <f>RANK(L58,L$2:L$133,1)</f>
        <v>22</v>
      </c>
      <c r="AE58">
        <f>RANK(M58,M$2:M$133,1)</f>
        <v>22</v>
      </c>
      <c r="AF58">
        <f>RANK(N58,N$2:N$133,1)</f>
        <v>34</v>
      </c>
      <c r="AG58">
        <f>RANK(O58,O$2:O$133,1)</f>
        <v>73</v>
      </c>
      <c r="AH58">
        <f>RANK(P58,P$2:P$133,1)</f>
        <v>16</v>
      </c>
      <c r="AI58">
        <f>RANK(Q58,Q$2:Q$133,1)</f>
        <v>52</v>
      </c>
      <c r="AJ58">
        <f>RANK(R58,R$2:R$133,1)</f>
        <v>55</v>
      </c>
      <c r="AK58">
        <f>RANK(S58,S$2:S$133)</f>
        <v>56</v>
      </c>
      <c r="AL58">
        <f>RANK(T58,T$2:T$133)</f>
        <v>41</v>
      </c>
      <c r="AM58">
        <f>RANK(U58,U$2:U$133,1)</f>
        <v>81</v>
      </c>
      <c r="AN58">
        <f>VLOOKUP($A58,[1]pitchers!$A$2:$S$693,5,FALSE)</f>
        <v>8.1999999999999993</v>
      </c>
      <c r="AO58">
        <f>VLOOKUP($A58,[1]pitchers!$A$2:$S$693,11,FALSE)</f>
        <v>-0.4803793951363598</v>
      </c>
      <c r="AP58">
        <f t="shared" si="4"/>
        <v>-8.6803793951363595</v>
      </c>
      <c r="AQ58">
        <f t="shared" si="5"/>
        <v>58</v>
      </c>
      <c r="AR58">
        <f t="shared" si="6"/>
        <v>72</v>
      </c>
      <c r="AS58">
        <f t="shared" si="7"/>
        <v>77</v>
      </c>
      <c r="BH58" s="1"/>
      <c r="BI58" s="1"/>
      <c r="BJ58" s="1"/>
      <c r="BK58" s="1"/>
      <c r="BL58" s="1"/>
      <c r="BM58" s="1"/>
      <c r="BN58" s="1"/>
      <c r="BO58" s="1"/>
      <c r="BP58" s="1"/>
      <c r="BW58" s="1"/>
      <c r="BX58" s="1"/>
      <c r="CB58" s="1"/>
      <c r="CC58" s="1"/>
      <c r="CH58" s="1"/>
      <c r="CI58" s="1"/>
      <c r="CJ58" s="1"/>
      <c r="CL58" s="1"/>
      <c r="FC58" s="1"/>
      <c r="FD58" s="1"/>
      <c r="FE58" s="1"/>
      <c r="FF58" s="1"/>
      <c r="FG58" s="1"/>
      <c r="FH58" s="1"/>
      <c r="FI58" s="1"/>
      <c r="FP58" s="1"/>
    </row>
    <row r="59" spans="1:172">
      <c r="A59">
        <v>4235</v>
      </c>
      <c r="B59" t="s">
        <v>78</v>
      </c>
      <c r="C59" t="s">
        <v>79</v>
      </c>
      <c r="D59">
        <v>6.82</v>
      </c>
      <c r="E59">
        <v>2.16</v>
      </c>
      <c r="F59">
        <v>3.16</v>
      </c>
      <c r="G59">
        <v>0.99</v>
      </c>
      <c r="H59" s="1">
        <v>0.185</v>
      </c>
      <c r="I59" s="1">
        <v>5.8000000000000003E-2</v>
      </c>
      <c r="J59" s="1">
        <v>0.126</v>
      </c>
      <c r="K59">
        <v>0.23599999999999999</v>
      </c>
      <c r="L59">
        <v>1.1399999999999999</v>
      </c>
      <c r="M59">
        <v>0.26800000000000002</v>
      </c>
      <c r="N59">
        <v>3.27</v>
      </c>
      <c r="O59">
        <v>3.82</v>
      </c>
      <c r="P59">
        <v>-0.55000000000000004</v>
      </c>
      <c r="Q59">
        <v>4.3099999999999996</v>
      </c>
      <c r="R59">
        <v>4.1399999999999997</v>
      </c>
      <c r="S59">
        <v>0.5191434133679429</v>
      </c>
      <c r="T59">
        <v>2.2999999999999998</v>
      </c>
      <c r="U59">
        <v>4.05</v>
      </c>
      <c r="V59">
        <f>RANK(D59,D$2:D$133)</f>
        <v>78</v>
      </c>
      <c r="W59">
        <f>RANK(E59,E$2:E$133,1)</f>
        <v>29</v>
      </c>
      <c r="X59">
        <f>RANK(F59,F$2:F$133)</f>
        <v>42</v>
      </c>
      <c r="Y59">
        <f>RANK(G59,G$2:G$133,1)</f>
        <v>81</v>
      </c>
      <c r="Z59">
        <f>RANK(H59,H$2:H$133)</f>
        <v>70</v>
      </c>
      <c r="AA59">
        <f>RANK(I59,I$2:I$133,1)</f>
        <v>29</v>
      </c>
      <c r="AB59">
        <f>RANK(J59,J$2:J$133)</f>
        <v>55</v>
      </c>
      <c r="AC59">
        <f>RANK(K59,K$2:K$133,1)</f>
        <v>37</v>
      </c>
      <c r="AD59">
        <f>RANK(L59,L$2:L$133,1)</f>
        <v>22</v>
      </c>
      <c r="AE59">
        <f>RANK(M59,M$2:M$133,1)</f>
        <v>24</v>
      </c>
      <c r="AF59">
        <f>RANK(N59,N$2:N$133,1)</f>
        <v>37</v>
      </c>
      <c r="AG59">
        <f>RANK(O59,O$2:O$133,1)</f>
        <v>64</v>
      </c>
      <c r="AH59">
        <f>RANK(P59,P$2:P$133,1)</f>
        <v>27</v>
      </c>
      <c r="AI59">
        <f>RANK(Q59,Q$2:Q$133,1)</f>
        <v>112</v>
      </c>
      <c r="AJ59">
        <f>RANK(R59,R$2:R$133,1)</f>
        <v>88</v>
      </c>
      <c r="AK59">
        <f>RANK(S59,S$2:S$133)</f>
        <v>58</v>
      </c>
      <c r="AL59">
        <f>RANK(T59,T$2:T$133)</f>
        <v>56</v>
      </c>
      <c r="AM59">
        <f>RANK(U59,U$2:U$133,1)</f>
        <v>46</v>
      </c>
      <c r="AN59">
        <f>VLOOKUP($A59,[1]pitchers!$A$2:$S$693,5,FALSE)</f>
        <v>20.5</v>
      </c>
      <c r="AO59">
        <f>VLOOKUP($A59,[1]pitchers!$A$2:$S$693,11,FALSE)</f>
        <v>9.4481728822910043</v>
      </c>
      <c r="AP59">
        <f t="shared" si="4"/>
        <v>-11.051827117708996</v>
      </c>
      <c r="AQ59">
        <f t="shared" si="5"/>
        <v>16</v>
      </c>
      <c r="AR59">
        <f t="shared" si="6"/>
        <v>33</v>
      </c>
      <c r="AS59">
        <f t="shared" si="7"/>
        <v>90</v>
      </c>
      <c r="BH59" s="1"/>
      <c r="BI59" s="1"/>
      <c r="BJ59" s="1"/>
      <c r="BK59" s="1"/>
      <c r="BL59" s="1"/>
      <c r="BM59" s="1"/>
      <c r="BN59" s="1"/>
      <c r="BO59" s="1"/>
      <c r="BP59" s="1"/>
      <c r="BW59" s="1"/>
      <c r="BX59" s="1"/>
      <c r="CB59" s="1"/>
      <c r="CC59" s="1"/>
      <c r="CE59" s="1"/>
      <c r="CH59" s="1"/>
      <c r="CI59" s="1"/>
      <c r="FC59" s="1"/>
      <c r="FD59" s="1"/>
      <c r="FE59" s="1"/>
      <c r="FF59" s="1"/>
      <c r="FG59" s="1"/>
      <c r="FH59" s="1"/>
      <c r="FI59" s="1"/>
      <c r="FP59" s="1"/>
    </row>
    <row r="60" spans="1:172">
      <c r="A60">
        <v>1994</v>
      </c>
      <c r="B60" t="s">
        <v>59</v>
      </c>
      <c r="C60" t="s">
        <v>60</v>
      </c>
      <c r="D60">
        <v>7.49</v>
      </c>
      <c r="E60">
        <v>2.84</v>
      </c>
      <c r="F60">
        <v>2.64</v>
      </c>
      <c r="G60">
        <v>0.57999999999999996</v>
      </c>
      <c r="H60" s="1">
        <v>0.19800000000000001</v>
      </c>
      <c r="I60" s="1">
        <v>7.4999999999999997E-2</v>
      </c>
      <c r="J60" s="1">
        <v>0.123</v>
      </c>
      <c r="K60">
        <v>0.25600000000000001</v>
      </c>
      <c r="L60">
        <v>1.28</v>
      </c>
      <c r="M60">
        <v>0.313</v>
      </c>
      <c r="N60">
        <v>3.1</v>
      </c>
      <c r="O60">
        <v>3.47</v>
      </c>
      <c r="P60">
        <v>-0.37</v>
      </c>
      <c r="Q60">
        <v>3.68</v>
      </c>
      <c r="R60">
        <v>3.58</v>
      </c>
      <c r="S60">
        <v>0.51761322789360176</v>
      </c>
      <c r="T60">
        <v>2.5</v>
      </c>
      <c r="U60">
        <v>4.08</v>
      </c>
      <c r="V60">
        <f>RANK(D60,D$2:D$133)</f>
        <v>54</v>
      </c>
      <c r="W60">
        <f>RANK(E60,E$2:E$133,1)</f>
        <v>75</v>
      </c>
      <c r="X60">
        <f>RANK(F60,F$2:F$133)</f>
        <v>67</v>
      </c>
      <c r="Y60">
        <f>RANK(G60,G$2:G$133,1)</f>
        <v>13</v>
      </c>
      <c r="Z60">
        <f>RANK(H60,H$2:H$133)</f>
        <v>51</v>
      </c>
      <c r="AA60">
        <f>RANK(I60,I$2:I$133,1)</f>
        <v>73</v>
      </c>
      <c r="AB60">
        <f>RANK(J60,J$2:J$133)</f>
        <v>57</v>
      </c>
      <c r="AC60">
        <f>RANK(K60,K$2:K$133,1)</f>
        <v>75</v>
      </c>
      <c r="AD60">
        <f>RANK(L60,L$2:L$133,1)</f>
        <v>66</v>
      </c>
      <c r="AE60">
        <f>RANK(M60,M$2:M$133,1)</f>
        <v>107</v>
      </c>
      <c r="AF60">
        <f>RANK(N60,N$2:N$133,1)</f>
        <v>23</v>
      </c>
      <c r="AG60">
        <f>RANK(O60,O$2:O$133,1)</f>
        <v>40</v>
      </c>
      <c r="AH60">
        <f>RANK(P60,P$2:P$133,1)</f>
        <v>35</v>
      </c>
      <c r="AI60">
        <f>RANK(Q60,Q$2:Q$133,1)</f>
        <v>50</v>
      </c>
      <c r="AJ60">
        <f>RANK(R60,R$2:R$133,1)</f>
        <v>34</v>
      </c>
      <c r="AK60">
        <f>RANK(S60,S$2:S$133)</f>
        <v>59</v>
      </c>
      <c r="AL60">
        <f>RANK(T60,T$2:T$133)</f>
        <v>52</v>
      </c>
      <c r="AM60">
        <f>RANK(U60,U$2:U$133,1)</f>
        <v>50</v>
      </c>
      <c r="AN60">
        <f>VLOOKUP($A60,[1]pitchers!$A$2:$S$693,5,FALSE)</f>
        <v>9.5</v>
      </c>
      <c r="AO60">
        <f>VLOOKUP($A60,[1]pitchers!$A$2:$S$693,11,FALSE)</f>
        <v>-9.8795643648402063</v>
      </c>
      <c r="AP60">
        <f t="shared" si="4"/>
        <v>-19.379564364840206</v>
      </c>
      <c r="AQ60">
        <f t="shared" si="5"/>
        <v>52</v>
      </c>
      <c r="AR60">
        <f t="shared" si="6"/>
        <v>105</v>
      </c>
      <c r="AS60">
        <f t="shared" si="7"/>
        <v>113</v>
      </c>
      <c r="BH60" s="1"/>
      <c r="BI60" s="1"/>
      <c r="BJ60" s="1"/>
      <c r="BK60" s="1"/>
      <c r="BL60" s="1"/>
      <c r="BM60" s="1"/>
      <c r="BN60" s="1"/>
      <c r="BO60" s="1"/>
      <c r="BP60" s="1"/>
      <c r="BW60" s="1"/>
      <c r="BX60" s="1"/>
      <c r="CB60" s="1"/>
      <c r="CC60" s="1"/>
      <c r="CH60" s="1"/>
      <c r="CI60" s="1"/>
      <c r="CL60" s="1"/>
      <c r="FC60" s="1"/>
      <c r="FD60" s="1"/>
      <c r="FE60" s="1"/>
      <c r="FF60" s="1"/>
      <c r="FG60" s="1"/>
      <c r="FH60" s="1"/>
      <c r="FI60" s="1"/>
      <c r="FP60" s="1"/>
    </row>
    <row r="61" spans="1:172">
      <c r="A61">
        <v>4930</v>
      </c>
      <c r="B61" t="s">
        <v>118</v>
      </c>
      <c r="C61" t="s">
        <v>21</v>
      </c>
      <c r="D61">
        <v>7.47</v>
      </c>
      <c r="E61">
        <v>2.83</v>
      </c>
      <c r="F61">
        <v>2.64</v>
      </c>
      <c r="G61">
        <v>0.8</v>
      </c>
      <c r="H61" s="1">
        <v>0.19600000000000001</v>
      </c>
      <c r="I61" s="1">
        <v>7.3999999999999996E-2</v>
      </c>
      <c r="J61" s="1">
        <v>0.122</v>
      </c>
      <c r="K61">
        <v>0.252</v>
      </c>
      <c r="L61">
        <v>1.29</v>
      </c>
      <c r="M61">
        <v>0.3</v>
      </c>
      <c r="N61">
        <v>3.75</v>
      </c>
      <c r="O61">
        <v>3.59</v>
      </c>
      <c r="P61">
        <v>0.17</v>
      </c>
      <c r="Q61">
        <v>3.9</v>
      </c>
      <c r="R61">
        <v>3.9</v>
      </c>
      <c r="S61">
        <v>0.51618958235570156</v>
      </c>
      <c r="T61">
        <v>4.3</v>
      </c>
      <c r="U61">
        <v>4.03</v>
      </c>
      <c r="V61">
        <f>RANK(D61,D$2:D$133)</f>
        <v>57</v>
      </c>
      <c r="W61">
        <f>RANK(E61,E$2:E$133,1)</f>
        <v>73</v>
      </c>
      <c r="X61">
        <f>RANK(F61,F$2:F$133)</f>
        <v>67</v>
      </c>
      <c r="Y61">
        <f>RANK(G61,G$2:G$133,1)</f>
        <v>44</v>
      </c>
      <c r="Z61">
        <f>RANK(H61,H$2:H$133)</f>
        <v>57</v>
      </c>
      <c r="AA61">
        <f>RANK(I61,I$2:I$133,1)</f>
        <v>68</v>
      </c>
      <c r="AB61">
        <f>RANK(J61,J$2:J$133)</f>
        <v>59</v>
      </c>
      <c r="AC61">
        <f>RANK(K61,K$2:K$133,1)</f>
        <v>67</v>
      </c>
      <c r="AD61">
        <f>RANK(L61,L$2:L$133,1)</f>
        <v>70</v>
      </c>
      <c r="AE61">
        <f>RANK(M61,M$2:M$133,1)</f>
        <v>79</v>
      </c>
      <c r="AF61">
        <f>RANK(N61,N$2:N$133,1)</f>
        <v>70</v>
      </c>
      <c r="AG61">
        <f>RANK(O61,O$2:O$133,1)</f>
        <v>50</v>
      </c>
      <c r="AH61">
        <f>RANK(P61,P$2:P$133,1)</f>
        <v>83</v>
      </c>
      <c r="AI61">
        <f>RANK(Q61,Q$2:Q$133,1)</f>
        <v>68</v>
      </c>
      <c r="AJ61">
        <f>RANK(R61,R$2:R$133,1)</f>
        <v>65</v>
      </c>
      <c r="AK61">
        <f>RANK(S61,S$2:S$133)</f>
        <v>60</v>
      </c>
      <c r="AL61">
        <f>RANK(T61,T$2:T$133)</f>
        <v>15</v>
      </c>
      <c r="AM61">
        <f>RANK(U61,U$2:U$133,1)</f>
        <v>45</v>
      </c>
      <c r="AN61">
        <f>VLOOKUP($A61,[1]pitchers!$A$2:$S$693,5,FALSE)</f>
        <v>14.833333333333334</v>
      </c>
      <c r="AO61">
        <f>VLOOKUP($A61,[1]pitchers!$A$2:$S$693,11,FALSE)</f>
        <v>27.839487904765669</v>
      </c>
      <c r="AP61">
        <f t="shared" si="4"/>
        <v>13.006154571432335</v>
      </c>
      <c r="AQ61">
        <f t="shared" si="5"/>
        <v>29</v>
      </c>
      <c r="AR61">
        <f t="shared" si="6"/>
        <v>6</v>
      </c>
      <c r="AS61">
        <f t="shared" si="7"/>
        <v>7</v>
      </c>
      <c r="BH61" s="1"/>
      <c r="BI61" s="1"/>
      <c r="BJ61" s="1"/>
      <c r="BK61" s="1"/>
      <c r="BL61" s="1"/>
      <c r="BM61" s="1"/>
      <c r="BN61" s="1"/>
      <c r="BO61" s="1"/>
      <c r="BP61" s="1"/>
      <c r="BW61" s="1"/>
      <c r="BX61" s="1"/>
      <c r="CB61" s="1"/>
      <c r="CC61" s="1"/>
      <c r="CI61" s="1"/>
      <c r="CJ61" s="1"/>
      <c r="CL61" s="1"/>
      <c r="CO61" s="1"/>
      <c r="FC61" s="1"/>
      <c r="FD61" s="1"/>
      <c r="FE61" s="1"/>
      <c r="FF61" s="1"/>
      <c r="FG61" s="1"/>
      <c r="FH61" s="1"/>
      <c r="FI61" s="1"/>
      <c r="FP61" s="1"/>
    </row>
    <row r="62" spans="1:172">
      <c r="A62">
        <v>1451</v>
      </c>
      <c r="B62" t="s">
        <v>177</v>
      </c>
      <c r="C62" t="s">
        <v>112</v>
      </c>
      <c r="D62">
        <v>7.1</v>
      </c>
      <c r="E62">
        <v>2.5099999999999998</v>
      </c>
      <c r="F62">
        <v>2.83</v>
      </c>
      <c r="G62">
        <v>1.63</v>
      </c>
      <c r="H62" s="1">
        <v>0.18099999999999999</v>
      </c>
      <c r="I62" s="1">
        <v>6.4000000000000001E-2</v>
      </c>
      <c r="J62" s="1">
        <v>0.11700000000000001</v>
      </c>
      <c r="K62">
        <v>0.26400000000000001</v>
      </c>
      <c r="L62">
        <v>1.35</v>
      </c>
      <c r="M62">
        <v>0.28799999999999998</v>
      </c>
      <c r="N62">
        <v>5.4</v>
      </c>
      <c r="O62">
        <v>4.79</v>
      </c>
      <c r="P62">
        <v>0.61</v>
      </c>
      <c r="Q62">
        <v>4.38</v>
      </c>
      <c r="R62">
        <v>4.1399999999999997</v>
      </c>
      <c r="S62">
        <v>0.51013277428371773</v>
      </c>
      <c r="T62">
        <v>0.2</v>
      </c>
      <c r="U62">
        <v>4.8600000000000003</v>
      </c>
      <c r="V62">
        <f>RANK(D62,D$2:D$133)</f>
        <v>69</v>
      </c>
      <c r="W62">
        <f>RANK(E62,E$2:E$133,1)</f>
        <v>48</v>
      </c>
      <c r="X62">
        <f>RANK(F62,F$2:F$133)</f>
        <v>56</v>
      </c>
      <c r="Y62">
        <f>RANK(G62,G$2:G$133,1)</f>
        <v>129</v>
      </c>
      <c r="Z62">
        <f>RANK(H62,H$2:H$133)</f>
        <v>76</v>
      </c>
      <c r="AA62">
        <f>RANK(I62,I$2:I$133,1)</f>
        <v>40</v>
      </c>
      <c r="AB62">
        <f>RANK(J62,J$2:J$133)</f>
        <v>64</v>
      </c>
      <c r="AC62">
        <f>RANK(K62,K$2:K$133,1)</f>
        <v>93</v>
      </c>
      <c r="AD62">
        <f>RANK(L62,L$2:L$133,1)</f>
        <v>87</v>
      </c>
      <c r="AE62">
        <f>RANK(M62,M$2:M$133,1)</f>
        <v>52</v>
      </c>
      <c r="AF62">
        <f>RANK(N62,N$2:N$133,1)</f>
        <v>127</v>
      </c>
      <c r="AG62">
        <f>RANK(O62,O$2:O$133,1)</f>
        <v>125</v>
      </c>
      <c r="AH62">
        <f>RANK(P62,P$2:P$133,1)</f>
        <v>115</v>
      </c>
      <c r="AI62">
        <f>RANK(Q62,Q$2:Q$133,1)</f>
        <v>116</v>
      </c>
      <c r="AJ62">
        <f>RANK(R62,R$2:R$133,1)</f>
        <v>88</v>
      </c>
      <c r="AK62">
        <f>RANK(S62,S$2:S$133)</f>
        <v>61</v>
      </c>
      <c r="AL62">
        <f>RANK(T62,T$2:T$133)</f>
        <v>126</v>
      </c>
      <c r="AM62">
        <f>RANK(U62,U$2:U$133,1)</f>
        <v>98</v>
      </c>
      <c r="AN62">
        <f>VLOOKUP($A62,[1]pitchers!$A$2:$S$693,5,FALSE)</f>
        <v>0.6</v>
      </c>
      <c r="AO62">
        <f>VLOOKUP($A62,[1]pitchers!$A$2:$S$693,11,FALSE)</f>
        <v>-2.9602278932309387</v>
      </c>
      <c r="AP62">
        <f t="shared" si="4"/>
        <v>-3.5602278932309388</v>
      </c>
      <c r="AQ62">
        <f t="shared" si="5"/>
        <v>111</v>
      </c>
      <c r="AR62">
        <f t="shared" si="6"/>
        <v>83</v>
      </c>
      <c r="AS62">
        <f t="shared" si="7"/>
        <v>51</v>
      </c>
      <c r="BH62" s="1"/>
      <c r="BI62" s="1"/>
      <c r="BJ62" s="1"/>
      <c r="BK62" s="1"/>
      <c r="BL62" s="1"/>
      <c r="BM62" s="1"/>
      <c r="BN62" s="1"/>
      <c r="BO62" s="1"/>
      <c r="BP62" s="1"/>
      <c r="BW62" s="1"/>
      <c r="BX62" s="1"/>
      <c r="CB62" s="1"/>
      <c r="CC62" s="1"/>
      <c r="CD62" s="1"/>
      <c r="CH62" s="1"/>
      <c r="CI62" s="1"/>
      <c r="CL62" s="1"/>
      <c r="FC62" s="1"/>
      <c r="FD62" s="1"/>
      <c r="FE62" s="1"/>
      <c r="FF62" s="1"/>
      <c r="FG62" s="1"/>
      <c r="FH62" s="1"/>
      <c r="FI62" s="1"/>
      <c r="FP62" s="1"/>
    </row>
    <row r="63" spans="1:172">
      <c r="A63">
        <v>6986</v>
      </c>
      <c r="B63" t="s">
        <v>167</v>
      </c>
      <c r="C63" t="s">
        <v>112</v>
      </c>
      <c r="D63">
        <v>8.09</v>
      </c>
      <c r="E63">
        <v>3.62</v>
      </c>
      <c r="F63">
        <v>2.23</v>
      </c>
      <c r="G63">
        <v>1.34</v>
      </c>
      <c r="H63" s="1">
        <v>0.20499999999999999</v>
      </c>
      <c r="I63" s="1">
        <v>9.1999999999999998E-2</v>
      </c>
      <c r="J63" s="1">
        <v>0.113</v>
      </c>
      <c r="K63">
        <v>0.254</v>
      </c>
      <c r="L63">
        <v>1.4</v>
      </c>
      <c r="M63">
        <v>0.29499999999999998</v>
      </c>
      <c r="N63">
        <v>4.91</v>
      </c>
      <c r="O63">
        <v>4.59</v>
      </c>
      <c r="P63">
        <v>0.32</v>
      </c>
      <c r="Q63">
        <v>4.1900000000000004</v>
      </c>
      <c r="R63">
        <v>4.09</v>
      </c>
      <c r="S63">
        <v>0.49696300386526782</v>
      </c>
      <c r="T63">
        <v>0.5</v>
      </c>
      <c r="U63">
        <v>5.32</v>
      </c>
      <c r="V63">
        <f>RANK(D63,D$2:D$133)</f>
        <v>34</v>
      </c>
      <c r="W63">
        <f>RANK(E63,E$2:E$133,1)</f>
        <v>118</v>
      </c>
      <c r="X63">
        <f>RANK(F63,F$2:F$133)</f>
        <v>90</v>
      </c>
      <c r="Y63">
        <f>RANK(G63,G$2:G$133,1)</f>
        <v>118</v>
      </c>
      <c r="Z63">
        <f>RANK(H63,H$2:H$133)</f>
        <v>48</v>
      </c>
      <c r="AA63">
        <f>RANK(I63,I$2:I$133,1)</f>
        <v>113</v>
      </c>
      <c r="AB63">
        <f>RANK(J63,J$2:J$133)</f>
        <v>70</v>
      </c>
      <c r="AC63">
        <f>RANK(K63,K$2:K$133,1)</f>
        <v>69</v>
      </c>
      <c r="AD63">
        <f>RANK(L63,L$2:L$133,1)</f>
        <v>104</v>
      </c>
      <c r="AE63">
        <f>RANK(M63,M$2:M$133,1)</f>
        <v>67</v>
      </c>
      <c r="AF63">
        <f>RANK(N63,N$2:N$133,1)</f>
        <v>117</v>
      </c>
      <c r="AG63">
        <f>RANK(O63,O$2:O$133,1)</f>
        <v>120</v>
      </c>
      <c r="AH63">
        <f>RANK(P63,P$2:P$133,1)</f>
        <v>96</v>
      </c>
      <c r="AI63">
        <f>RANK(Q63,Q$2:Q$133,1)</f>
        <v>100</v>
      </c>
      <c r="AJ63">
        <f>RANK(R63,R$2:R$133,1)</f>
        <v>80</v>
      </c>
      <c r="AK63">
        <f>RANK(S63,S$2:S$133)</f>
        <v>62</v>
      </c>
      <c r="AL63">
        <f>RANK(T63,T$2:T$133)</f>
        <v>117</v>
      </c>
      <c r="AM63">
        <f>RANK(U63,U$2:U$133,1)</f>
        <v>120</v>
      </c>
      <c r="AN63">
        <f>VLOOKUP($A63,[1]pitchers!$A$2:$S$693,5,FALSE)</f>
        <v>7.5</v>
      </c>
      <c r="AO63">
        <f>VLOOKUP($A63,[1]pitchers!$A$2:$S$693,11,FALSE)</f>
        <v>3.5223779362368659</v>
      </c>
      <c r="AP63">
        <f t="shared" si="4"/>
        <v>-3.9776220637631341</v>
      </c>
      <c r="AQ63">
        <f t="shared" si="5"/>
        <v>62</v>
      </c>
      <c r="AR63">
        <f t="shared" si="6"/>
        <v>56</v>
      </c>
      <c r="AS63">
        <f t="shared" si="7"/>
        <v>54</v>
      </c>
      <c r="BH63" s="1"/>
      <c r="BI63" s="1"/>
      <c r="BJ63" s="1"/>
      <c r="BK63" s="1"/>
      <c r="BL63" s="1"/>
      <c r="BM63" s="1"/>
      <c r="BN63" s="1"/>
      <c r="BO63" s="1"/>
      <c r="BP63" s="1"/>
      <c r="BW63" s="1"/>
      <c r="BX63" s="1"/>
      <c r="CB63" s="1"/>
      <c r="CC63" s="1"/>
      <c r="CH63" s="1"/>
      <c r="CI63" s="1"/>
      <c r="CL63" s="1"/>
      <c r="FC63" s="1"/>
      <c r="FD63" s="1"/>
      <c r="FE63" s="1"/>
      <c r="FF63" s="1"/>
      <c r="FG63" s="1"/>
      <c r="FH63" s="1"/>
      <c r="FI63" s="1"/>
      <c r="FP63" s="1"/>
    </row>
    <row r="64" spans="1:172">
      <c r="A64">
        <v>3273</v>
      </c>
      <c r="B64" t="s">
        <v>166</v>
      </c>
      <c r="C64" t="s">
        <v>37</v>
      </c>
      <c r="D64">
        <v>6.74</v>
      </c>
      <c r="E64">
        <v>2.2599999999999998</v>
      </c>
      <c r="F64">
        <v>2.97</v>
      </c>
      <c r="G64">
        <v>1.43</v>
      </c>
      <c r="H64" s="1">
        <v>0.17599999999999999</v>
      </c>
      <c r="I64" s="1">
        <v>5.8999999999999997E-2</v>
      </c>
      <c r="J64" s="1">
        <v>0.11700000000000001</v>
      </c>
      <c r="K64">
        <v>0.27700000000000002</v>
      </c>
      <c r="L64">
        <v>1.34</v>
      </c>
      <c r="M64">
        <v>0.308</v>
      </c>
      <c r="N64">
        <v>4.8899999999999997</v>
      </c>
      <c r="O64">
        <v>4.63</v>
      </c>
      <c r="P64">
        <v>0.26</v>
      </c>
      <c r="Q64">
        <v>3.6</v>
      </c>
      <c r="R64">
        <v>3.59</v>
      </c>
      <c r="S64">
        <v>0.49668874172185429</v>
      </c>
      <c r="T64">
        <v>0.2</v>
      </c>
      <c r="U64">
        <v>5.16</v>
      </c>
      <c r="V64">
        <f>RANK(D64,D$2:D$133)</f>
        <v>83</v>
      </c>
      <c r="W64">
        <f>RANK(E64,E$2:E$133,1)</f>
        <v>37</v>
      </c>
      <c r="X64">
        <f>RANK(F64,F$2:F$133)</f>
        <v>48</v>
      </c>
      <c r="Y64">
        <f>RANK(G64,G$2:G$133,1)</f>
        <v>123</v>
      </c>
      <c r="Z64">
        <f>RANK(H64,H$2:H$133)</f>
        <v>82</v>
      </c>
      <c r="AA64">
        <f>RANK(I64,I$2:I$133,1)</f>
        <v>32</v>
      </c>
      <c r="AB64">
        <f>RANK(J64,J$2:J$133)</f>
        <v>64</v>
      </c>
      <c r="AC64">
        <f>RANK(K64,K$2:K$133,1)</f>
        <v>111</v>
      </c>
      <c r="AD64">
        <f>RANK(L64,L$2:L$133,1)</f>
        <v>83</v>
      </c>
      <c r="AE64">
        <f>RANK(M64,M$2:M$133,1)</f>
        <v>100</v>
      </c>
      <c r="AF64">
        <f>RANK(N64,N$2:N$133,1)</f>
        <v>116</v>
      </c>
      <c r="AG64">
        <f>RANK(O64,O$2:O$133,1)</f>
        <v>122</v>
      </c>
      <c r="AH64">
        <f>RANK(P64,P$2:P$133,1)</f>
        <v>92</v>
      </c>
      <c r="AI64">
        <f>RANK(Q64,Q$2:Q$133,1)</f>
        <v>40</v>
      </c>
      <c r="AJ64">
        <f>RANK(R64,R$2:R$133,1)</f>
        <v>35</v>
      </c>
      <c r="AK64">
        <f>RANK(S64,S$2:S$133)</f>
        <v>63</v>
      </c>
      <c r="AL64">
        <f>RANK(T64,T$2:T$133)</f>
        <v>126</v>
      </c>
      <c r="AM64">
        <f>RANK(U64,U$2:U$133,1)</f>
        <v>114</v>
      </c>
      <c r="AN64">
        <f>VLOOKUP($A64,[1]pitchers!$A$2:$S$693,5,FALSE)</f>
        <v>0.6</v>
      </c>
      <c r="AO64">
        <f>VLOOKUP($A64,[1]pitchers!$A$2:$S$693,11,FALSE)</f>
        <v>-7.4099985309479495</v>
      </c>
      <c r="AP64">
        <f t="shared" si="4"/>
        <v>-8.00999853094795</v>
      </c>
      <c r="AQ64">
        <f t="shared" si="5"/>
        <v>111</v>
      </c>
      <c r="AR64">
        <f t="shared" si="6"/>
        <v>94</v>
      </c>
      <c r="AS64">
        <f t="shared" si="7"/>
        <v>73</v>
      </c>
      <c r="BH64" s="1"/>
      <c r="BI64" s="1"/>
      <c r="BJ64" s="1"/>
      <c r="BK64" s="1"/>
      <c r="BL64" s="1"/>
      <c r="BM64" s="1"/>
      <c r="BN64" s="1"/>
      <c r="BO64" s="1"/>
      <c r="BP64" s="1"/>
      <c r="BW64" s="1"/>
      <c r="BX64" s="1"/>
      <c r="CB64" s="1"/>
      <c r="CC64" s="1"/>
      <c r="CD64" s="1"/>
      <c r="CG64" s="1"/>
      <c r="CH64" s="1"/>
      <c r="CI64" s="1"/>
      <c r="CL64" s="1"/>
      <c r="CM64" s="1"/>
      <c r="FC64" s="1"/>
      <c r="FD64" s="1"/>
      <c r="FE64" s="1"/>
      <c r="FF64" s="1"/>
      <c r="FG64" s="1"/>
      <c r="FH64" s="1"/>
      <c r="FI64" s="1"/>
      <c r="FP64" s="1"/>
    </row>
    <row r="65" spans="1:172">
      <c r="A65">
        <v>4138</v>
      </c>
      <c r="B65" t="s">
        <v>137</v>
      </c>
      <c r="C65" t="s">
        <v>62</v>
      </c>
      <c r="D65">
        <v>7.2</v>
      </c>
      <c r="E65">
        <v>2.8</v>
      </c>
      <c r="F65">
        <v>2.58</v>
      </c>
      <c r="G65">
        <v>0.98</v>
      </c>
      <c r="H65" s="1">
        <v>0.19700000000000001</v>
      </c>
      <c r="I65" s="1">
        <v>7.5999999999999998E-2</v>
      </c>
      <c r="J65" s="1">
        <v>0.12</v>
      </c>
      <c r="K65">
        <v>0.24299999999999999</v>
      </c>
      <c r="L65">
        <v>1.22</v>
      </c>
      <c r="M65">
        <v>0.28299999999999997</v>
      </c>
      <c r="N65">
        <v>4.0599999999999996</v>
      </c>
      <c r="O65">
        <v>3.86</v>
      </c>
      <c r="P65">
        <v>0.19</v>
      </c>
      <c r="Q65">
        <v>3.97</v>
      </c>
      <c r="R65">
        <v>3.89</v>
      </c>
      <c r="S65">
        <v>0.49141965678627147</v>
      </c>
      <c r="T65">
        <v>0.9</v>
      </c>
      <c r="U65">
        <v>4.5199999999999996</v>
      </c>
      <c r="V65">
        <f>RANK(D65,D$2:D$133)</f>
        <v>66</v>
      </c>
      <c r="W65">
        <f>RANK(E65,E$2:E$133,1)</f>
        <v>72</v>
      </c>
      <c r="X65">
        <f>RANK(F65,F$2:F$133)</f>
        <v>73</v>
      </c>
      <c r="Y65">
        <f>RANK(G65,G$2:G$133,1)</f>
        <v>79</v>
      </c>
      <c r="Z65">
        <f>RANK(H65,H$2:H$133)</f>
        <v>53</v>
      </c>
      <c r="AA65">
        <f>RANK(I65,I$2:I$133,1)</f>
        <v>76</v>
      </c>
      <c r="AB65">
        <f>RANK(J65,J$2:J$133)</f>
        <v>61</v>
      </c>
      <c r="AC65">
        <f>RANK(K65,K$2:K$133,1)</f>
        <v>50</v>
      </c>
      <c r="AD65">
        <f>RANK(L65,L$2:L$133,1)</f>
        <v>49</v>
      </c>
      <c r="AE65">
        <f>RANK(M65,M$2:M$133,1)</f>
        <v>41</v>
      </c>
      <c r="AF65">
        <f>RANK(N65,N$2:N$133,1)</f>
        <v>89</v>
      </c>
      <c r="AG65">
        <f>RANK(O65,O$2:O$133,1)</f>
        <v>66</v>
      </c>
      <c r="AH65">
        <f>RANK(P65,P$2:P$133,1)</f>
        <v>87</v>
      </c>
      <c r="AI65">
        <f>RANK(Q65,Q$2:Q$133,1)</f>
        <v>75</v>
      </c>
      <c r="AJ65">
        <f>RANK(R65,R$2:R$133,1)</f>
        <v>64</v>
      </c>
      <c r="AK65">
        <f>RANK(S65,S$2:S$133)</f>
        <v>64</v>
      </c>
      <c r="AL65">
        <f>RANK(T65,T$2:T$133)</f>
        <v>110</v>
      </c>
      <c r="AM65">
        <f>RANK(U65,U$2:U$133,1)</f>
        <v>84</v>
      </c>
      <c r="AN65">
        <f>VLOOKUP($A65,[1]pitchers!$A$2:$S$693,5,FALSE)</f>
        <v>0</v>
      </c>
      <c r="AO65">
        <f>VLOOKUP($A65,[1]pitchers!$A$2:$S$693,11,FALSE)</f>
        <v>-6.019324975963408</v>
      </c>
      <c r="AP65">
        <f t="shared" si="4"/>
        <v>-6.019324975963408</v>
      </c>
      <c r="AQ65">
        <f t="shared" si="5"/>
        <v>117</v>
      </c>
      <c r="AR65">
        <f t="shared" si="6"/>
        <v>88</v>
      </c>
      <c r="AS65">
        <f t="shared" si="7"/>
        <v>61</v>
      </c>
      <c r="BH65" s="1"/>
      <c r="BI65" s="1"/>
      <c r="BJ65" s="1"/>
      <c r="BK65" s="1"/>
      <c r="BL65" s="1"/>
      <c r="BM65" s="1"/>
      <c r="BN65" s="1"/>
      <c r="BO65" s="1"/>
      <c r="BP65" s="1"/>
      <c r="BW65" s="1"/>
      <c r="BX65" s="1"/>
      <c r="CB65" s="1"/>
      <c r="CC65" s="1"/>
      <c r="CH65" s="1"/>
      <c r="CI65" s="1"/>
      <c r="CL65" s="1"/>
      <c r="FC65" s="1"/>
      <c r="FD65" s="1"/>
      <c r="FE65" s="1"/>
      <c r="FF65" s="1"/>
      <c r="FG65" s="1"/>
      <c r="FH65" s="1"/>
      <c r="FI65" s="1"/>
      <c r="FP65" s="1"/>
    </row>
    <row r="66" spans="1:172">
      <c r="A66">
        <v>6345</v>
      </c>
      <c r="B66" t="s">
        <v>73</v>
      </c>
      <c r="C66" t="s">
        <v>37</v>
      </c>
      <c r="D66">
        <v>7.06</v>
      </c>
      <c r="E66">
        <v>2.66</v>
      </c>
      <c r="F66">
        <v>2.66</v>
      </c>
      <c r="G66">
        <v>1.05</v>
      </c>
      <c r="H66" s="1">
        <v>0.192</v>
      </c>
      <c r="I66" s="1">
        <v>7.1999999999999995E-2</v>
      </c>
      <c r="J66" s="1">
        <v>0.12</v>
      </c>
      <c r="K66">
        <v>0.223</v>
      </c>
      <c r="L66">
        <v>1.1299999999999999</v>
      </c>
      <c r="M66">
        <v>0.253</v>
      </c>
      <c r="N66">
        <v>3.22</v>
      </c>
      <c r="O66">
        <v>4.07</v>
      </c>
      <c r="P66">
        <v>-0.85</v>
      </c>
      <c r="Q66">
        <v>3.91</v>
      </c>
      <c r="R66">
        <v>3.88</v>
      </c>
      <c r="S66">
        <v>0.49141965678627147</v>
      </c>
      <c r="T66">
        <v>1.2</v>
      </c>
      <c r="U66">
        <v>4.1399999999999997</v>
      </c>
      <c r="V66">
        <f>RANK(D66,D$2:D$133)</f>
        <v>71</v>
      </c>
      <c r="W66">
        <f>RANK(E66,E$2:E$133,1)</f>
        <v>54</v>
      </c>
      <c r="X66">
        <f>RANK(F66,F$2:F$133)</f>
        <v>66</v>
      </c>
      <c r="Y66">
        <f>RANK(G66,G$2:G$133,1)</f>
        <v>90</v>
      </c>
      <c r="Z66">
        <f>RANK(H66,H$2:H$133)</f>
        <v>62</v>
      </c>
      <c r="AA66">
        <f>RANK(I66,I$2:I$133,1)</f>
        <v>59</v>
      </c>
      <c r="AB66">
        <f>RANK(J66,J$2:J$133)</f>
        <v>61</v>
      </c>
      <c r="AC66">
        <f>RANK(K66,K$2:K$133,1)</f>
        <v>15</v>
      </c>
      <c r="AD66">
        <f>RANK(L66,L$2:L$133,1)</f>
        <v>19</v>
      </c>
      <c r="AE66">
        <f>RANK(M66,M$2:M$133,1)</f>
        <v>7</v>
      </c>
      <c r="AF66">
        <f>RANK(N66,N$2:N$133,1)</f>
        <v>32</v>
      </c>
      <c r="AG66">
        <f>RANK(O66,O$2:O$133,1)</f>
        <v>89</v>
      </c>
      <c r="AH66">
        <f>RANK(P66,P$2:P$133,1)</f>
        <v>6</v>
      </c>
      <c r="AI66">
        <f>RANK(Q66,Q$2:Q$133,1)</f>
        <v>69</v>
      </c>
      <c r="AJ66">
        <f>RANK(R66,R$2:R$133,1)</f>
        <v>61</v>
      </c>
      <c r="AK66">
        <f>RANK(S66,S$2:S$133)</f>
        <v>64</v>
      </c>
      <c r="AL66">
        <f>RANK(T66,T$2:T$133)</f>
        <v>101</v>
      </c>
      <c r="AM66">
        <f>RANK(U66,U$2:U$133,1)</f>
        <v>52</v>
      </c>
      <c r="AN66">
        <f>VLOOKUP($A66,[1]pitchers!$A$2:$S$693,5,FALSE)</f>
        <v>11.5</v>
      </c>
      <c r="AO66">
        <f>VLOOKUP($A66,[1]pitchers!$A$2:$S$693,11,FALSE)</f>
        <v>5.5275198926271365</v>
      </c>
      <c r="AP66">
        <f t="shared" ref="AP66:AP97" si="8">AO66-AN66</f>
        <v>-5.9724801073728635</v>
      </c>
      <c r="AQ66">
        <f t="shared" ref="AQ66:AQ97" si="9">RANK(AN66,AN$2:AN$133)</f>
        <v>43</v>
      </c>
      <c r="AR66">
        <f t="shared" ref="AR66:AR97" si="10">RANK(AO66,AO$2:AO$133)</f>
        <v>46</v>
      </c>
      <c r="AS66">
        <f t="shared" ref="AS66:AS97" si="11">RANK(AP66,AP$2:AP$133)</f>
        <v>60</v>
      </c>
      <c r="BH66" s="1"/>
      <c r="BI66" s="1"/>
      <c r="BJ66" s="1"/>
      <c r="BK66" s="1"/>
      <c r="BL66" s="1"/>
      <c r="BM66" s="1"/>
      <c r="BN66" s="1"/>
      <c r="BO66" s="1"/>
      <c r="BP66" s="1"/>
      <c r="BW66" s="1"/>
      <c r="BX66" s="1"/>
      <c r="CB66" s="1"/>
      <c r="CD66" s="1"/>
      <c r="CI66" s="1"/>
      <c r="CL66" s="1"/>
      <c r="FC66" s="1"/>
      <c r="FD66" s="1"/>
      <c r="FE66" s="1"/>
      <c r="FF66" s="1"/>
      <c r="FG66" s="1"/>
      <c r="FH66" s="1"/>
      <c r="FI66" s="1"/>
      <c r="FP66" s="1"/>
    </row>
    <row r="67" spans="1:172">
      <c r="A67">
        <v>4371</v>
      </c>
      <c r="B67" t="s">
        <v>172</v>
      </c>
      <c r="C67" t="s">
        <v>37</v>
      </c>
      <c r="D67">
        <v>6.98</v>
      </c>
      <c r="E67">
        <v>2.59</v>
      </c>
      <c r="F67">
        <v>2.7</v>
      </c>
      <c r="G67">
        <v>1.24</v>
      </c>
      <c r="H67" s="1">
        <v>0.183</v>
      </c>
      <c r="I67" s="1">
        <v>6.8000000000000005E-2</v>
      </c>
      <c r="J67" s="1">
        <v>0.115</v>
      </c>
      <c r="K67">
        <v>0.27100000000000002</v>
      </c>
      <c r="L67">
        <v>1.35</v>
      </c>
      <c r="M67">
        <v>0.307</v>
      </c>
      <c r="N67">
        <v>5.17</v>
      </c>
      <c r="O67">
        <v>4.22</v>
      </c>
      <c r="P67">
        <v>0.95</v>
      </c>
      <c r="Q67">
        <v>4.1500000000000004</v>
      </c>
      <c r="R67">
        <v>4.07</v>
      </c>
      <c r="S67">
        <v>0.4885057471264368</v>
      </c>
      <c r="T67">
        <v>1.4</v>
      </c>
      <c r="U67">
        <v>4.2699999999999996</v>
      </c>
      <c r="V67">
        <f>RANK(D67,D$2:D$133)</f>
        <v>72</v>
      </c>
      <c r="W67">
        <f>RANK(E67,E$2:E$133,1)</f>
        <v>52</v>
      </c>
      <c r="X67">
        <f>RANK(F67,F$2:F$133)</f>
        <v>61</v>
      </c>
      <c r="Y67">
        <f>RANK(G67,G$2:G$133,1)</f>
        <v>112</v>
      </c>
      <c r="Z67">
        <f>RANK(H67,H$2:H$133)</f>
        <v>72</v>
      </c>
      <c r="AA67">
        <f>RANK(I67,I$2:I$133,1)</f>
        <v>52</v>
      </c>
      <c r="AB67">
        <f>RANK(J67,J$2:J$133)</f>
        <v>66</v>
      </c>
      <c r="AC67">
        <f>RANK(K67,K$2:K$133,1)</f>
        <v>103</v>
      </c>
      <c r="AD67">
        <f>RANK(L67,L$2:L$133,1)</f>
        <v>87</v>
      </c>
      <c r="AE67">
        <f>RANK(M67,M$2:M$133,1)</f>
        <v>97</v>
      </c>
      <c r="AF67">
        <f>RANK(N67,N$2:N$133,1)</f>
        <v>122</v>
      </c>
      <c r="AG67">
        <f>RANK(O67,O$2:O$133,1)</f>
        <v>99</v>
      </c>
      <c r="AH67">
        <f>RANK(P67,P$2:P$133,1)</f>
        <v>127</v>
      </c>
      <c r="AI67">
        <f>RANK(Q67,Q$2:Q$133,1)</f>
        <v>95</v>
      </c>
      <c r="AJ67">
        <f>RANK(R67,R$2:R$133,1)</f>
        <v>77</v>
      </c>
      <c r="AK67">
        <f>RANK(S67,S$2:S$133)</f>
        <v>66</v>
      </c>
      <c r="AL67">
        <f>RANK(T67,T$2:T$133)</f>
        <v>93</v>
      </c>
      <c r="AM67">
        <f>RANK(U67,U$2:U$133,1)</f>
        <v>66</v>
      </c>
      <c r="AN67">
        <f>VLOOKUP($A67,[1]pitchers!$A$2:$S$693,5,FALSE)</f>
        <v>2</v>
      </c>
      <c r="AO67">
        <f>VLOOKUP($A67,[1]pitchers!$A$2:$S$693,11,FALSE)</f>
        <v>-7.2979338726348812</v>
      </c>
      <c r="AP67">
        <f t="shared" si="8"/>
        <v>-9.2979338726348821</v>
      </c>
      <c r="AQ67">
        <f t="shared" si="9"/>
        <v>98</v>
      </c>
      <c r="AR67">
        <f t="shared" si="10"/>
        <v>93</v>
      </c>
      <c r="AS67">
        <f t="shared" si="11"/>
        <v>82</v>
      </c>
      <c r="BH67" s="1"/>
      <c r="BI67" s="1"/>
      <c r="BJ67" s="1"/>
      <c r="BK67" s="1"/>
      <c r="BL67" s="1"/>
      <c r="BM67" s="1"/>
      <c r="BN67" s="1"/>
      <c r="BO67" s="1"/>
      <c r="BP67" s="1"/>
      <c r="BW67" s="1"/>
      <c r="BX67" s="1"/>
      <c r="CB67" s="1"/>
      <c r="CC67" s="1"/>
      <c r="CD67" s="1"/>
      <c r="CH67" s="1"/>
      <c r="CI67" s="1"/>
      <c r="CL67" s="1"/>
      <c r="FC67" s="1"/>
      <c r="FD67" s="1"/>
      <c r="FE67" s="1"/>
      <c r="FF67" s="1"/>
      <c r="FG67" s="1"/>
      <c r="FH67" s="1"/>
      <c r="FI67" s="1"/>
      <c r="FP67" s="1"/>
    </row>
    <row r="68" spans="1:172">
      <c r="A68">
        <v>3580</v>
      </c>
      <c r="B68" t="s">
        <v>92</v>
      </c>
      <c r="C68" t="s">
        <v>79</v>
      </c>
      <c r="D68">
        <v>7.97</v>
      </c>
      <c r="E68">
        <v>3.6</v>
      </c>
      <c r="F68">
        <v>2.21</v>
      </c>
      <c r="G68">
        <v>0.64</v>
      </c>
      <c r="H68" s="1">
        <v>0.20599999999999999</v>
      </c>
      <c r="I68" s="1">
        <v>9.2999999999999999E-2</v>
      </c>
      <c r="J68" s="1">
        <v>0.113</v>
      </c>
      <c r="K68">
        <v>0.24399999999999999</v>
      </c>
      <c r="L68">
        <v>1.34</v>
      </c>
      <c r="M68">
        <v>0.3</v>
      </c>
      <c r="N68">
        <v>3.39</v>
      </c>
      <c r="O68">
        <v>3.51</v>
      </c>
      <c r="P68">
        <v>-0.12</v>
      </c>
      <c r="Q68">
        <v>3.93</v>
      </c>
      <c r="R68">
        <v>4.01</v>
      </c>
      <c r="S68">
        <v>0.48561999057048566</v>
      </c>
      <c r="T68">
        <v>3.2</v>
      </c>
      <c r="U68">
        <v>3.93</v>
      </c>
      <c r="V68">
        <f>RANK(D68,D$2:D$133)</f>
        <v>39</v>
      </c>
      <c r="W68">
        <f>RANK(E68,E$2:E$133,1)</f>
        <v>117</v>
      </c>
      <c r="X68">
        <f>RANK(F68,F$2:F$133)</f>
        <v>93</v>
      </c>
      <c r="Y68">
        <f>RANK(G68,G$2:G$133,1)</f>
        <v>25</v>
      </c>
      <c r="Z68">
        <f>RANK(H68,H$2:H$133)</f>
        <v>46</v>
      </c>
      <c r="AA68">
        <f>RANK(I68,I$2:I$133,1)</f>
        <v>114</v>
      </c>
      <c r="AB68">
        <f>RANK(J68,J$2:J$133)</f>
        <v>70</v>
      </c>
      <c r="AC68">
        <f>RANK(K68,K$2:K$133,1)</f>
        <v>52</v>
      </c>
      <c r="AD68">
        <f>RANK(L68,L$2:L$133,1)</f>
        <v>83</v>
      </c>
      <c r="AE68">
        <f>RANK(M68,M$2:M$133,1)</f>
        <v>79</v>
      </c>
      <c r="AF68">
        <f>RANK(N68,N$2:N$133,1)</f>
        <v>47</v>
      </c>
      <c r="AG68">
        <f>RANK(O68,O$2:O$133,1)</f>
        <v>43</v>
      </c>
      <c r="AH68">
        <f>RANK(P68,P$2:P$133,1)</f>
        <v>57</v>
      </c>
      <c r="AI68">
        <f>RANK(Q68,Q$2:Q$133,1)</f>
        <v>71</v>
      </c>
      <c r="AJ68">
        <f>RANK(R68,R$2:R$133,1)</f>
        <v>70</v>
      </c>
      <c r="AK68">
        <f>RANK(S68,S$2:S$133)</f>
        <v>67</v>
      </c>
      <c r="AL68">
        <f>RANK(T68,T$2:T$133)</f>
        <v>32</v>
      </c>
      <c r="AM68">
        <f>RANK(U68,U$2:U$133,1)</f>
        <v>40</v>
      </c>
      <c r="AN68">
        <f>VLOOKUP($A68,[1]pitchers!$A$2:$S$693,5,FALSE)</f>
        <v>13.333333333333334</v>
      </c>
      <c r="AO68">
        <f>VLOOKUP($A68,[1]pitchers!$A$2:$S$693,11,FALSE)</f>
        <v>-12.086788685019041</v>
      </c>
      <c r="AP68">
        <f t="shared" si="8"/>
        <v>-25.420122018352373</v>
      </c>
      <c r="AQ68">
        <f t="shared" si="9"/>
        <v>35</v>
      </c>
      <c r="AR68">
        <f t="shared" si="10"/>
        <v>114</v>
      </c>
      <c r="AS68">
        <f t="shared" si="11"/>
        <v>124</v>
      </c>
      <c r="BH68" s="1"/>
      <c r="BI68" s="1"/>
      <c r="BJ68" s="1"/>
      <c r="BK68" s="1"/>
      <c r="BL68" s="1"/>
      <c r="BM68" s="1"/>
      <c r="BN68" s="1"/>
      <c r="BO68" s="1"/>
      <c r="BP68" s="1"/>
      <c r="BW68" s="1"/>
      <c r="BX68" s="1"/>
      <c r="CB68" s="1"/>
      <c r="CC68" s="1"/>
      <c r="CH68" s="1"/>
      <c r="CI68" s="1"/>
      <c r="CL68" s="1"/>
      <c r="FC68" s="1"/>
      <c r="FD68" s="1"/>
      <c r="FE68" s="1"/>
      <c r="FF68" s="1"/>
      <c r="FG68" s="1"/>
      <c r="FH68" s="1"/>
      <c r="FI68" s="1"/>
      <c r="FP68" s="1"/>
    </row>
    <row r="69" spans="1:172">
      <c r="A69">
        <v>5985</v>
      </c>
      <c r="B69" t="s">
        <v>148</v>
      </c>
      <c r="C69" t="s">
        <v>93</v>
      </c>
      <c r="D69">
        <v>6.11</v>
      </c>
      <c r="E69">
        <v>1.78</v>
      </c>
      <c r="F69">
        <v>3.43</v>
      </c>
      <c r="G69">
        <v>1.86</v>
      </c>
      <c r="H69" s="1">
        <v>0.16700000000000001</v>
      </c>
      <c r="I69" s="1">
        <v>4.9000000000000002E-2</v>
      </c>
      <c r="J69" s="1">
        <v>0.11799999999999999</v>
      </c>
      <c r="K69">
        <v>0.25800000000000001</v>
      </c>
      <c r="L69">
        <v>1.19</v>
      </c>
      <c r="M69">
        <v>0.26600000000000001</v>
      </c>
      <c r="N69">
        <v>4.26</v>
      </c>
      <c r="O69">
        <v>4.99</v>
      </c>
      <c r="P69">
        <v>-0.74</v>
      </c>
      <c r="Q69">
        <v>3.94</v>
      </c>
      <c r="R69">
        <v>4.0199999999999996</v>
      </c>
      <c r="S69">
        <v>0.48234280792420331</v>
      </c>
      <c r="T69">
        <v>0.1</v>
      </c>
      <c r="U69">
        <v>5.52</v>
      </c>
      <c r="V69">
        <f>RANK(D69,D$2:D$133)</f>
        <v>104</v>
      </c>
      <c r="W69">
        <f>RANK(E69,E$2:E$133,1)</f>
        <v>13</v>
      </c>
      <c r="X69">
        <f>RANK(F69,F$2:F$133)</f>
        <v>29</v>
      </c>
      <c r="Y69">
        <f>RANK(G69,G$2:G$133,1)</f>
        <v>132</v>
      </c>
      <c r="Z69">
        <f>RANK(H69,H$2:H$133)</f>
        <v>97</v>
      </c>
      <c r="AA69">
        <f>RANK(I69,I$2:I$133,1)</f>
        <v>12</v>
      </c>
      <c r="AB69">
        <f>RANK(J69,J$2:J$133)</f>
        <v>63</v>
      </c>
      <c r="AC69">
        <f>RANK(K69,K$2:K$133,1)</f>
        <v>84</v>
      </c>
      <c r="AD69">
        <f>RANK(L69,L$2:L$133,1)</f>
        <v>41</v>
      </c>
      <c r="AE69">
        <f>RANK(M69,M$2:M$133,1)</f>
        <v>20</v>
      </c>
      <c r="AF69">
        <f>RANK(N69,N$2:N$133,1)</f>
        <v>99</v>
      </c>
      <c r="AG69">
        <f>RANK(O69,O$2:O$133,1)</f>
        <v>129</v>
      </c>
      <c r="AH69">
        <f>RANK(P69,P$2:P$133,1)</f>
        <v>12</v>
      </c>
      <c r="AI69">
        <f>RANK(Q69,Q$2:Q$133,1)</f>
        <v>72</v>
      </c>
      <c r="AJ69">
        <f>RANK(R69,R$2:R$133,1)</f>
        <v>73</v>
      </c>
      <c r="AK69">
        <f>RANK(S69,S$2:S$133)</f>
        <v>68</v>
      </c>
      <c r="AL69">
        <f>RANK(T69,T$2:T$133)</f>
        <v>129</v>
      </c>
      <c r="AM69">
        <f>RANK(U69,U$2:U$133,1)</f>
        <v>123</v>
      </c>
      <c r="AN69">
        <f>VLOOKUP($A69,[1]pitchers!$A$2:$S$693,5,FALSE)</f>
        <v>2.1666666666666665</v>
      </c>
      <c r="AO69">
        <f>VLOOKUP($A69,[1]pitchers!$A$2:$S$693,11,FALSE)</f>
        <v>-6.8100017278202643</v>
      </c>
      <c r="AP69">
        <f t="shared" si="8"/>
        <v>-8.9766683944869303</v>
      </c>
      <c r="AQ69">
        <f t="shared" si="9"/>
        <v>97</v>
      </c>
      <c r="AR69">
        <f t="shared" si="10"/>
        <v>90</v>
      </c>
      <c r="AS69">
        <f t="shared" si="11"/>
        <v>79</v>
      </c>
      <c r="BH69" s="1"/>
      <c r="BI69" s="1"/>
      <c r="BJ69" s="1"/>
      <c r="BK69" s="1"/>
      <c r="BL69" s="1"/>
      <c r="BM69" s="1"/>
      <c r="BN69" s="1"/>
      <c r="BO69" s="1"/>
      <c r="BP69" s="1"/>
      <c r="BW69" s="1"/>
      <c r="BX69" s="1"/>
      <c r="CB69" s="1"/>
      <c r="CC69" s="1"/>
      <c r="CD69" s="1"/>
      <c r="CH69" s="1"/>
      <c r="CI69" s="1"/>
      <c r="CL69" s="1"/>
      <c r="FC69" s="1"/>
      <c r="FD69" s="1"/>
      <c r="FE69" s="1"/>
      <c r="FF69" s="1"/>
      <c r="FG69" s="1"/>
      <c r="FH69" s="1"/>
      <c r="FI69" s="1"/>
      <c r="FP69" s="1"/>
    </row>
    <row r="70" spans="1:172">
      <c r="A70">
        <v>7396</v>
      </c>
      <c r="B70" t="s">
        <v>108</v>
      </c>
      <c r="C70" t="s">
        <v>26</v>
      </c>
      <c r="D70">
        <v>6.42</v>
      </c>
      <c r="E70">
        <v>2.13</v>
      </c>
      <c r="F70">
        <v>3.02</v>
      </c>
      <c r="G70">
        <v>1.0900000000000001</v>
      </c>
      <c r="H70" s="1">
        <v>0.16900000000000001</v>
      </c>
      <c r="I70" s="1">
        <v>5.6000000000000001E-2</v>
      </c>
      <c r="J70" s="1">
        <v>0.113</v>
      </c>
      <c r="K70">
        <v>0.26400000000000001</v>
      </c>
      <c r="L70">
        <v>1.28</v>
      </c>
      <c r="M70">
        <v>0.29599999999999999</v>
      </c>
      <c r="N70">
        <v>3.62</v>
      </c>
      <c r="O70">
        <v>4</v>
      </c>
      <c r="P70">
        <v>-0.38</v>
      </c>
      <c r="Q70">
        <v>4.07</v>
      </c>
      <c r="R70">
        <v>4.07</v>
      </c>
      <c r="S70">
        <v>0.47738693467336685</v>
      </c>
      <c r="T70">
        <v>1.1000000000000001</v>
      </c>
      <c r="U70">
        <v>4.12</v>
      </c>
      <c r="V70">
        <f>RANK(D70,D$2:D$133)</f>
        <v>94</v>
      </c>
      <c r="W70">
        <f>RANK(E70,E$2:E$133,1)</f>
        <v>26</v>
      </c>
      <c r="X70">
        <f>RANK(F70,F$2:F$133)</f>
        <v>46</v>
      </c>
      <c r="Y70">
        <f>RANK(G70,G$2:G$133,1)</f>
        <v>97</v>
      </c>
      <c r="Z70">
        <f>RANK(H70,H$2:H$133)</f>
        <v>91</v>
      </c>
      <c r="AA70">
        <f>RANK(I70,I$2:I$133,1)</f>
        <v>22</v>
      </c>
      <c r="AB70">
        <f>RANK(J70,J$2:J$133)</f>
        <v>70</v>
      </c>
      <c r="AC70">
        <f>RANK(K70,K$2:K$133,1)</f>
        <v>93</v>
      </c>
      <c r="AD70">
        <f>RANK(L70,L$2:L$133,1)</f>
        <v>66</v>
      </c>
      <c r="AE70">
        <f>RANK(M70,M$2:M$133,1)</f>
        <v>70</v>
      </c>
      <c r="AF70">
        <f>RANK(N70,N$2:N$133,1)</f>
        <v>63</v>
      </c>
      <c r="AG70">
        <f>RANK(O70,O$2:O$133,1)</f>
        <v>79</v>
      </c>
      <c r="AH70">
        <f>RANK(P70,P$2:P$133,1)</f>
        <v>34</v>
      </c>
      <c r="AI70">
        <f>RANK(Q70,Q$2:Q$133,1)</f>
        <v>85</v>
      </c>
      <c r="AJ70">
        <f>RANK(R70,R$2:R$133,1)</f>
        <v>77</v>
      </c>
      <c r="AK70">
        <f>RANK(S70,S$2:S$133)</f>
        <v>69</v>
      </c>
      <c r="AL70">
        <f>RANK(T70,T$2:T$133)</f>
        <v>104</v>
      </c>
      <c r="AM70">
        <f>RANK(U70,U$2:U$133,1)</f>
        <v>51</v>
      </c>
      <c r="AN70">
        <f>VLOOKUP($A70,[1]pitchers!$A$2:$S$693,5,FALSE)</f>
        <v>5.5</v>
      </c>
      <c r="AO70">
        <f>VLOOKUP($A70,[1]pitchers!$A$2:$S$693,11,FALSE)</f>
        <v>-0.37467143626587573</v>
      </c>
      <c r="AP70">
        <f t="shared" si="8"/>
        <v>-5.8746714362658761</v>
      </c>
      <c r="AQ70">
        <f t="shared" si="9"/>
        <v>70</v>
      </c>
      <c r="AR70">
        <f t="shared" si="10"/>
        <v>71</v>
      </c>
      <c r="AS70">
        <f t="shared" si="11"/>
        <v>59</v>
      </c>
      <c r="BH70" s="1"/>
      <c r="BI70" s="1"/>
      <c r="BJ70" s="1"/>
      <c r="BK70" s="1"/>
      <c r="BL70" s="1"/>
      <c r="BM70" s="1"/>
      <c r="BN70" s="1"/>
      <c r="BO70" s="1"/>
      <c r="BP70" s="1"/>
      <c r="BW70" s="1"/>
      <c r="BX70" s="1"/>
      <c r="CB70" s="1"/>
      <c r="CC70" s="1"/>
      <c r="CD70" s="1"/>
      <c r="CE70" s="1"/>
      <c r="CH70" s="1"/>
      <c r="CI70" s="1"/>
      <c r="CL70" s="1"/>
      <c r="CO70" s="1"/>
      <c r="FC70" s="1"/>
      <c r="FD70" s="1"/>
      <c r="FE70" s="1"/>
      <c r="FF70" s="1"/>
      <c r="FG70" s="1"/>
      <c r="FH70" s="1"/>
      <c r="FI70" s="1"/>
      <c r="FP70" s="1"/>
    </row>
    <row r="71" spans="1:172">
      <c r="A71">
        <v>13071</v>
      </c>
      <c r="B71" t="s">
        <v>138</v>
      </c>
      <c r="C71" t="s">
        <v>114</v>
      </c>
      <c r="D71">
        <v>6.83</v>
      </c>
      <c r="E71">
        <v>2.56</v>
      </c>
      <c r="F71">
        <v>2.67</v>
      </c>
      <c r="G71">
        <v>1.1200000000000001</v>
      </c>
      <c r="H71" s="1">
        <v>0.182</v>
      </c>
      <c r="I71" s="1">
        <v>6.8000000000000005E-2</v>
      </c>
      <c r="J71" s="1">
        <v>0.114</v>
      </c>
      <c r="K71">
        <v>0.26700000000000002</v>
      </c>
      <c r="L71">
        <v>1.32</v>
      </c>
      <c r="M71">
        <v>0.30499999999999999</v>
      </c>
      <c r="N71">
        <v>4.07</v>
      </c>
      <c r="O71">
        <v>4.04</v>
      </c>
      <c r="P71">
        <v>0.03</v>
      </c>
      <c r="Q71">
        <v>4.1399999999999997</v>
      </c>
      <c r="R71">
        <v>4.16</v>
      </c>
      <c r="S71">
        <v>0.47445255474452552</v>
      </c>
      <c r="T71">
        <v>2</v>
      </c>
      <c r="U71">
        <v>4.97</v>
      </c>
      <c r="V71">
        <f>RANK(D71,D$2:D$133)</f>
        <v>77</v>
      </c>
      <c r="W71">
        <f>RANK(E71,E$2:E$133,1)</f>
        <v>51</v>
      </c>
      <c r="X71">
        <f>RANK(F71,F$2:F$133)</f>
        <v>64</v>
      </c>
      <c r="Y71">
        <f>RANK(G71,G$2:G$133,1)</f>
        <v>100</v>
      </c>
      <c r="Z71">
        <f>RANK(H71,H$2:H$133)</f>
        <v>74</v>
      </c>
      <c r="AA71">
        <f>RANK(I71,I$2:I$133,1)</f>
        <v>52</v>
      </c>
      <c r="AB71">
        <f>RANK(J71,J$2:J$133)</f>
        <v>68</v>
      </c>
      <c r="AC71">
        <f>RANK(K71,K$2:K$133,1)</f>
        <v>98</v>
      </c>
      <c r="AD71">
        <f>RANK(L71,L$2:L$133,1)</f>
        <v>77</v>
      </c>
      <c r="AE71">
        <f>RANK(M71,M$2:M$133,1)</f>
        <v>90</v>
      </c>
      <c r="AF71">
        <f>RANK(N71,N$2:N$133,1)</f>
        <v>90</v>
      </c>
      <c r="AG71">
        <f>RANK(O71,O$2:O$133,1)</f>
        <v>85</v>
      </c>
      <c r="AH71">
        <f>RANK(P71,P$2:P$133,1)</f>
        <v>70</v>
      </c>
      <c r="AI71">
        <f>RANK(Q71,Q$2:Q$133,1)</f>
        <v>93</v>
      </c>
      <c r="AJ71">
        <f>RANK(R71,R$2:R$133,1)</f>
        <v>90</v>
      </c>
      <c r="AK71">
        <f>RANK(S71,S$2:S$133)</f>
        <v>70</v>
      </c>
      <c r="AL71">
        <f>RANK(T71,T$2:T$133)</f>
        <v>65</v>
      </c>
      <c r="AM71">
        <f>RANK(U71,U$2:U$133,1)</f>
        <v>104</v>
      </c>
      <c r="AN71">
        <f>VLOOKUP($A71,[1]pitchers!$A$2:$S$693,5,FALSE)</f>
        <v>3.3333333333333335</v>
      </c>
      <c r="AO71">
        <f>VLOOKUP($A71,[1]pitchers!$A$2:$S$693,11,FALSE)</f>
        <v>7.2551146751147844</v>
      </c>
      <c r="AP71">
        <f t="shared" si="8"/>
        <v>3.9217813417814509</v>
      </c>
      <c r="AQ71">
        <f t="shared" si="9"/>
        <v>84</v>
      </c>
      <c r="AR71">
        <f t="shared" si="10"/>
        <v>39</v>
      </c>
      <c r="AS71">
        <f t="shared" si="11"/>
        <v>20</v>
      </c>
      <c r="BH71" s="1"/>
      <c r="BI71" s="1"/>
      <c r="BJ71" s="1"/>
      <c r="BK71" s="1"/>
      <c r="BL71" s="1"/>
      <c r="BM71" s="1"/>
      <c r="BN71" s="1"/>
      <c r="BO71" s="1"/>
      <c r="BP71" s="1"/>
      <c r="BW71" s="1"/>
      <c r="BX71" s="1"/>
      <c r="CB71" s="1"/>
      <c r="CC71" s="1"/>
      <c r="CD71" s="1"/>
      <c r="CH71" s="1"/>
      <c r="CI71" s="1"/>
      <c r="CJ71" s="1"/>
      <c r="CL71" s="1"/>
      <c r="FC71" s="1"/>
      <c r="FD71" s="1"/>
      <c r="FE71" s="1"/>
      <c r="FF71" s="1"/>
      <c r="FG71" s="1"/>
      <c r="FH71" s="1"/>
      <c r="FI71" s="1"/>
      <c r="FP71" s="1"/>
    </row>
    <row r="72" spans="1:172">
      <c r="A72">
        <v>1245</v>
      </c>
      <c r="B72" t="s">
        <v>147</v>
      </c>
      <c r="C72" t="s">
        <v>141</v>
      </c>
      <c r="D72">
        <v>7.09</v>
      </c>
      <c r="E72">
        <v>2.84</v>
      </c>
      <c r="F72">
        <v>2.4900000000000002</v>
      </c>
      <c r="G72">
        <v>1.4</v>
      </c>
      <c r="H72" s="1">
        <v>0.188</v>
      </c>
      <c r="I72" s="1">
        <v>7.4999999999999997E-2</v>
      </c>
      <c r="J72" s="1">
        <v>0.112</v>
      </c>
      <c r="K72">
        <v>0.24</v>
      </c>
      <c r="L72">
        <v>1.24</v>
      </c>
      <c r="M72">
        <v>0.26500000000000001</v>
      </c>
      <c r="N72">
        <v>4.21</v>
      </c>
      <c r="O72">
        <v>4.58</v>
      </c>
      <c r="P72">
        <v>-0.37</v>
      </c>
      <c r="Q72">
        <v>4.2300000000000004</v>
      </c>
      <c r="R72">
        <v>4.0999999999999996</v>
      </c>
      <c r="S72">
        <v>0.47279214986619095</v>
      </c>
      <c r="T72">
        <v>2.1</v>
      </c>
      <c r="U72">
        <v>4.8899999999999997</v>
      </c>
      <c r="V72">
        <f>RANK(D72,D$2:D$133)</f>
        <v>70</v>
      </c>
      <c r="W72">
        <f>RANK(E72,E$2:E$133,1)</f>
        <v>75</v>
      </c>
      <c r="X72">
        <f>RANK(F72,F$2:F$133)</f>
        <v>78</v>
      </c>
      <c r="Y72">
        <f>RANK(G72,G$2:G$133,1)</f>
        <v>121</v>
      </c>
      <c r="Z72">
        <f>RANK(H72,H$2:H$133)</f>
        <v>66</v>
      </c>
      <c r="AA72">
        <f>RANK(I72,I$2:I$133,1)</f>
        <v>73</v>
      </c>
      <c r="AB72">
        <f>RANK(J72,J$2:J$133)</f>
        <v>73</v>
      </c>
      <c r="AC72">
        <f>RANK(K72,K$2:K$133,1)</f>
        <v>44</v>
      </c>
      <c r="AD72">
        <f>RANK(L72,L$2:L$133,1)</f>
        <v>55</v>
      </c>
      <c r="AE72">
        <f>RANK(M72,M$2:M$133,1)</f>
        <v>19</v>
      </c>
      <c r="AF72">
        <f>RANK(N72,N$2:N$133,1)</f>
        <v>98</v>
      </c>
      <c r="AG72">
        <f>RANK(O72,O$2:O$133,1)</f>
        <v>119</v>
      </c>
      <c r="AH72">
        <f>RANK(P72,P$2:P$133,1)</f>
        <v>35</v>
      </c>
      <c r="AI72">
        <f>RANK(Q72,Q$2:Q$133,1)</f>
        <v>105</v>
      </c>
      <c r="AJ72">
        <f>RANK(R72,R$2:R$133,1)</f>
        <v>81</v>
      </c>
      <c r="AK72">
        <f>RANK(S72,S$2:S$133)</f>
        <v>71</v>
      </c>
      <c r="AL72">
        <f>RANK(T72,T$2:T$133)</f>
        <v>62</v>
      </c>
      <c r="AM72">
        <f>RANK(U72,U$2:U$133,1)</f>
        <v>102</v>
      </c>
      <c r="AN72">
        <f>VLOOKUP($A72,[1]pitchers!$A$2:$S$693,5,FALSE)</f>
        <v>13.333333333333334</v>
      </c>
      <c r="AO72">
        <f>VLOOKUP($A72,[1]pitchers!$A$2:$S$693,11,FALSE)</f>
        <v>6.0635685244462447</v>
      </c>
      <c r="AP72">
        <f t="shared" si="8"/>
        <v>-7.2697648088870892</v>
      </c>
      <c r="AQ72">
        <f t="shared" si="9"/>
        <v>35</v>
      </c>
      <c r="AR72">
        <f t="shared" si="10"/>
        <v>44</v>
      </c>
      <c r="AS72">
        <f t="shared" si="11"/>
        <v>66</v>
      </c>
      <c r="BH72" s="1"/>
      <c r="BI72" s="1"/>
      <c r="BJ72" s="1"/>
      <c r="BK72" s="1"/>
      <c r="BL72" s="1"/>
      <c r="BM72" s="1"/>
      <c r="BN72" s="1"/>
      <c r="BO72" s="1"/>
      <c r="BP72" s="1"/>
      <c r="BW72" s="1"/>
      <c r="BX72" s="1"/>
      <c r="CB72" s="1"/>
      <c r="CC72" s="1"/>
      <c r="CD72" s="1"/>
      <c r="CI72" s="1"/>
      <c r="CL72" s="1"/>
      <c r="FC72" s="1"/>
      <c r="FD72" s="1"/>
      <c r="FE72" s="1"/>
      <c r="FF72" s="1"/>
      <c r="FG72" s="1"/>
      <c r="FH72" s="1"/>
      <c r="FI72" s="1"/>
      <c r="FP72" s="1"/>
    </row>
    <row r="73" spans="1:172">
      <c r="A73">
        <v>9434</v>
      </c>
      <c r="B73" t="s">
        <v>171</v>
      </c>
      <c r="C73" t="s">
        <v>160</v>
      </c>
      <c r="D73">
        <v>7.2</v>
      </c>
      <c r="E73">
        <v>3.05</v>
      </c>
      <c r="F73">
        <v>2.37</v>
      </c>
      <c r="G73">
        <v>1.17</v>
      </c>
      <c r="H73" s="1">
        <v>0.18</v>
      </c>
      <c r="I73" s="1">
        <v>7.5999999999999998E-2</v>
      </c>
      <c r="J73" s="1">
        <v>0.104</v>
      </c>
      <c r="K73">
        <v>0.29399999999999998</v>
      </c>
      <c r="L73">
        <v>1.54</v>
      </c>
      <c r="M73">
        <v>0.34</v>
      </c>
      <c r="N73">
        <v>5.15</v>
      </c>
      <c r="O73">
        <v>4.25</v>
      </c>
      <c r="P73">
        <v>0.9</v>
      </c>
      <c r="Q73">
        <v>3.58</v>
      </c>
      <c r="R73">
        <v>3.63</v>
      </c>
      <c r="S73">
        <v>0.46344647519582249</v>
      </c>
      <c r="T73">
        <v>1.1000000000000001</v>
      </c>
      <c r="U73">
        <v>4.82</v>
      </c>
      <c r="V73">
        <f>RANK(D73,D$2:D$133)</f>
        <v>66</v>
      </c>
      <c r="W73">
        <f>RANK(E73,E$2:E$133,1)</f>
        <v>89</v>
      </c>
      <c r="X73">
        <f>RANK(F73,F$2:F$133)</f>
        <v>80</v>
      </c>
      <c r="Y73">
        <f>RANK(G73,G$2:G$133,1)</f>
        <v>104</v>
      </c>
      <c r="Z73">
        <f>RANK(H73,H$2:H$133)</f>
        <v>79</v>
      </c>
      <c r="AA73">
        <f>RANK(I73,I$2:I$133,1)</f>
        <v>76</v>
      </c>
      <c r="AB73">
        <f>RANK(J73,J$2:J$133)</f>
        <v>80</v>
      </c>
      <c r="AC73">
        <f>RANK(K73,K$2:K$133,1)</f>
        <v>128</v>
      </c>
      <c r="AD73">
        <f>RANK(L73,L$2:L$133,1)</f>
        <v>125</v>
      </c>
      <c r="AE73">
        <f>RANK(M73,M$2:M$133,1)</f>
        <v>131</v>
      </c>
      <c r="AF73">
        <f>RANK(N73,N$2:N$133,1)</f>
        <v>121</v>
      </c>
      <c r="AG73">
        <f>RANK(O73,O$2:O$133,1)</f>
        <v>103</v>
      </c>
      <c r="AH73">
        <f>RANK(P73,P$2:P$133,1)</f>
        <v>126</v>
      </c>
      <c r="AI73">
        <f>RANK(Q73,Q$2:Q$133,1)</f>
        <v>37</v>
      </c>
      <c r="AJ73">
        <f>RANK(R73,R$2:R$133,1)</f>
        <v>43</v>
      </c>
      <c r="AK73">
        <f>RANK(S73,S$2:S$133)</f>
        <v>72</v>
      </c>
      <c r="AL73">
        <f>RANK(T73,T$2:T$133)</f>
        <v>104</v>
      </c>
      <c r="AM73">
        <f>RANK(U73,U$2:U$133,1)</f>
        <v>96</v>
      </c>
      <c r="AN73">
        <f>VLOOKUP($A73,[1]pitchers!$A$2:$S$693,5,FALSE)</f>
        <v>0</v>
      </c>
      <c r="AO73">
        <f>VLOOKUP($A73,[1]pitchers!$A$2:$S$693,11,FALSE)</f>
        <v>15.327262027388636</v>
      </c>
      <c r="AP73">
        <f t="shared" si="8"/>
        <v>15.327262027388636</v>
      </c>
      <c r="AQ73">
        <f t="shared" si="9"/>
        <v>117</v>
      </c>
      <c r="AR73">
        <f t="shared" si="10"/>
        <v>20</v>
      </c>
      <c r="AS73">
        <f t="shared" si="11"/>
        <v>6</v>
      </c>
      <c r="BH73" s="1"/>
      <c r="BI73" s="1"/>
      <c r="BJ73" s="1"/>
      <c r="BK73" s="1"/>
      <c r="BL73" s="1"/>
      <c r="BM73" s="1"/>
      <c r="BN73" s="1"/>
      <c r="BO73" s="1"/>
      <c r="BP73" s="1"/>
      <c r="BW73" s="1"/>
      <c r="BX73" s="1"/>
      <c r="CB73" s="1"/>
      <c r="CC73" s="1"/>
      <c r="CD73" s="1"/>
      <c r="CI73" s="1"/>
      <c r="CL73" s="1"/>
      <c r="FC73" s="1"/>
      <c r="FD73" s="1"/>
      <c r="FE73" s="1"/>
      <c r="FF73" s="1"/>
      <c r="FG73" s="1"/>
      <c r="FH73" s="1"/>
      <c r="FI73" s="1"/>
      <c r="FP73" s="1"/>
    </row>
    <row r="74" spans="1:172">
      <c r="A74">
        <v>375</v>
      </c>
      <c r="B74" t="s">
        <v>30</v>
      </c>
      <c r="C74" t="s">
        <v>31</v>
      </c>
      <c r="D74">
        <v>5.53</v>
      </c>
      <c r="E74">
        <v>1.37</v>
      </c>
      <c r="F74">
        <v>4.03</v>
      </c>
      <c r="G74">
        <v>0.66</v>
      </c>
      <c r="H74" s="1">
        <v>0.152</v>
      </c>
      <c r="I74" s="1">
        <v>3.7999999999999999E-2</v>
      </c>
      <c r="J74" s="1">
        <v>0.114</v>
      </c>
      <c r="K74">
        <v>0.26100000000000001</v>
      </c>
      <c r="L74">
        <v>1.17</v>
      </c>
      <c r="M74">
        <v>0.29399999999999998</v>
      </c>
      <c r="N74">
        <v>2.65</v>
      </c>
      <c r="O74">
        <v>3.23</v>
      </c>
      <c r="P74">
        <v>-0.57999999999999996</v>
      </c>
      <c r="Q74">
        <v>3.95</v>
      </c>
      <c r="R74">
        <v>4.0999999999999996</v>
      </c>
      <c r="S74">
        <v>0.46291425565491851</v>
      </c>
      <c r="T74">
        <v>3.9</v>
      </c>
      <c r="U74">
        <v>3.6</v>
      </c>
      <c r="V74">
        <f>RANK(D74,D$2:D$133)</f>
        <v>122</v>
      </c>
      <c r="W74">
        <f>RANK(E74,E$2:E$133,1)</f>
        <v>4</v>
      </c>
      <c r="X74">
        <f>RANK(F74,F$2:F$133)</f>
        <v>13</v>
      </c>
      <c r="Y74">
        <f>RANK(G74,G$2:G$133,1)</f>
        <v>26</v>
      </c>
      <c r="Z74">
        <f>RANK(H74,H$2:H$133)</f>
        <v>113</v>
      </c>
      <c r="AA74">
        <f>RANK(I74,I$2:I$133,1)</f>
        <v>5</v>
      </c>
      <c r="AB74">
        <f>RANK(J74,J$2:J$133)</f>
        <v>68</v>
      </c>
      <c r="AC74">
        <f>RANK(K74,K$2:K$133,1)</f>
        <v>90</v>
      </c>
      <c r="AD74">
        <f>RANK(L74,L$2:L$133,1)</f>
        <v>35</v>
      </c>
      <c r="AE74">
        <f>RANK(M74,M$2:M$133,1)</f>
        <v>66</v>
      </c>
      <c r="AF74">
        <f>RANK(N74,N$2:N$133,1)</f>
        <v>6</v>
      </c>
      <c r="AG74">
        <f>RANK(O74,O$2:O$133,1)</f>
        <v>19</v>
      </c>
      <c r="AH74">
        <f>RANK(P74,P$2:P$133,1)</f>
        <v>25</v>
      </c>
      <c r="AI74">
        <f>RANK(Q74,Q$2:Q$133,1)</f>
        <v>73</v>
      </c>
      <c r="AJ74">
        <f>RANK(R74,R$2:R$133,1)</f>
        <v>81</v>
      </c>
      <c r="AK74">
        <f>RANK(S74,S$2:S$133)</f>
        <v>73</v>
      </c>
      <c r="AL74">
        <f>RANK(T74,T$2:T$133)</f>
        <v>21</v>
      </c>
      <c r="AM74">
        <f>RANK(U74,U$2:U$133,1)</f>
        <v>18</v>
      </c>
      <c r="AN74">
        <f>VLOOKUP($A74,[1]pitchers!$A$2:$S$693,5,FALSE)</f>
        <v>7.5</v>
      </c>
      <c r="AO74">
        <f>VLOOKUP($A74,[1]pitchers!$A$2:$S$693,11,FALSE)</f>
        <v>2.4298638840360081</v>
      </c>
      <c r="AP74">
        <f t="shared" si="8"/>
        <v>-5.0701361159639919</v>
      </c>
      <c r="AQ74">
        <f t="shared" si="9"/>
        <v>62</v>
      </c>
      <c r="AR74">
        <f t="shared" si="10"/>
        <v>59</v>
      </c>
      <c r="AS74">
        <f t="shared" si="11"/>
        <v>57</v>
      </c>
      <c r="BH74" s="1"/>
      <c r="BI74" s="1"/>
      <c r="BJ74" s="1"/>
      <c r="BK74" s="1"/>
      <c r="BL74" s="1"/>
      <c r="BM74" s="1"/>
      <c r="BN74" s="1"/>
      <c r="BO74" s="1"/>
      <c r="BP74" s="1"/>
      <c r="BW74" s="1"/>
      <c r="BX74" s="1"/>
      <c r="CB74" s="1"/>
      <c r="CC74" s="1"/>
      <c r="CD74" s="1"/>
      <c r="CH74" s="1"/>
      <c r="CI74" s="1"/>
      <c r="CL74" s="1"/>
      <c r="FC74" s="1"/>
      <c r="FD74" s="1"/>
      <c r="FE74" s="1"/>
      <c r="FF74" s="1"/>
      <c r="FG74" s="1"/>
      <c r="FH74" s="1"/>
      <c r="FI74" s="1"/>
      <c r="FP74" s="1"/>
    </row>
    <row r="75" spans="1:172">
      <c r="A75">
        <v>8782</v>
      </c>
      <c r="B75" t="s">
        <v>57</v>
      </c>
      <c r="C75" t="s">
        <v>58</v>
      </c>
      <c r="D75">
        <v>6.58</v>
      </c>
      <c r="E75">
        <v>2.42</v>
      </c>
      <c r="F75">
        <v>2.72</v>
      </c>
      <c r="G75">
        <v>0.62</v>
      </c>
      <c r="H75" s="1">
        <v>0.18099999999999999</v>
      </c>
      <c r="I75" s="1">
        <v>6.7000000000000004E-2</v>
      </c>
      <c r="J75" s="1">
        <v>0.115</v>
      </c>
      <c r="K75">
        <v>0.23</v>
      </c>
      <c r="L75">
        <v>1.1299999999999999</v>
      </c>
      <c r="M75">
        <v>0.26900000000000002</v>
      </c>
      <c r="N75">
        <v>3.09</v>
      </c>
      <c r="O75">
        <v>3.35</v>
      </c>
      <c r="P75">
        <v>-0.26</v>
      </c>
      <c r="Q75">
        <v>3.62</v>
      </c>
      <c r="R75">
        <v>3.73</v>
      </c>
      <c r="S75">
        <v>0.46285714285714286</v>
      </c>
      <c r="T75">
        <v>2.1</v>
      </c>
      <c r="U75">
        <v>3.5</v>
      </c>
      <c r="V75">
        <f>RANK(D75,D$2:D$133)</f>
        <v>88</v>
      </c>
      <c r="W75">
        <f>RANK(E75,E$2:E$133,1)</f>
        <v>44</v>
      </c>
      <c r="X75">
        <f>RANK(F75,F$2:F$133)</f>
        <v>60</v>
      </c>
      <c r="Y75">
        <f>RANK(G75,G$2:G$133,1)</f>
        <v>22</v>
      </c>
      <c r="Z75">
        <f>RANK(H75,H$2:H$133)</f>
        <v>76</v>
      </c>
      <c r="AA75">
        <f>RANK(I75,I$2:I$133,1)</f>
        <v>48</v>
      </c>
      <c r="AB75">
        <f>RANK(J75,J$2:J$133)</f>
        <v>66</v>
      </c>
      <c r="AC75">
        <f>RANK(K75,K$2:K$133,1)</f>
        <v>28</v>
      </c>
      <c r="AD75">
        <f>RANK(L75,L$2:L$133,1)</f>
        <v>19</v>
      </c>
      <c r="AE75">
        <f>RANK(M75,M$2:M$133,1)</f>
        <v>26</v>
      </c>
      <c r="AF75">
        <f>RANK(N75,N$2:N$133,1)</f>
        <v>22</v>
      </c>
      <c r="AG75">
        <f>RANK(O75,O$2:O$133,1)</f>
        <v>30</v>
      </c>
      <c r="AH75">
        <f>RANK(P75,P$2:P$133,1)</f>
        <v>46</v>
      </c>
      <c r="AI75">
        <f>RANK(Q75,Q$2:Q$133,1)</f>
        <v>42</v>
      </c>
      <c r="AJ75">
        <f>RANK(R75,R$2:R$133,1)</f>
        <v>53</v>
      </c>
      <c r="AK75">
        <f>RANK(S75,S$2:S$133)</f>
        <v>74</v>
      </c>
      <c r="AL75">
        <f>RANK(T75,T$2:T$133)</f>
        <v>62</v>
      </c>
      <c r="AM75">
        <f>RANK(U75,U$2:U$133,1)</f>
        <v>17</v>
      </c>
      <c r="AN75">
        <f>VLOOKUP($A75,[1]pitchers!$A$2:$S$693,5,FALSE)</f>
        <v>15</v>
      </c>
      <c r="AO75">
        <f>VLOOKUP($A75,[1]pitchers!$A$2:$S$693,11,FALSE)</f>
        <v>11.481665556116459</v>
      </c>
      <c r="AP75">
        <f t="shared" si="8"/>
        <v>-3.5183344438835409</v>
      </c>
      <c r="AQ75">
        <f t="shared" si="9"/>
        <v>27</v>
      </c>
      <c r="AR75">
        <f t="shared" si="10"/>
        <v>27</v>
      </c>
      <c r="AS75">
        <f t="shared" si="11"/>
        <v>49</v>
      </c>
      <c r="BH75" s="1"/>
      <c r="BI75" s="1"/>
      <c r="BJ75" s="1"/>
      <c r="BK75" s="1"/>
      <c r="BL75" s="1"/>
      <c r="BM75" s="1"/>
      <c r="BN75" s="1"/>
      <c r="BO75" s="1"/>
      <c r="BP75" s="1"/>
      <c r="BW75" s="1"/>
      <c r="BX75" s="1"/>
      <c r="CB75" s="1"/>
      <c r="CC75" s="1"/>
      <c r="CE75" s="1"/>
      <c r="CH75" s="1"/>
      <c r="CI75" s="1"/>
      <c r="CL75" s="1"/>
      <c r="FC75" s="1"/>
      <c r="FD75" s="1"/>
      <c r="FE75" s="1"/>
      <c r="FF75" s="1"/>
      <c r="FG75" s="1"/>
      <c r="FH75" s="1"/>
      <c r="FI75" s="1"/>
      <c r="FP75" s="1"/>
    </row>
    <row r="76" spans="1:172">
      <c r="A76">
        <v>9492</v>
      </c>
      <c r="B76" t="s">
        <v>145</v>
      </c>
      <c r="C76" t="s">
        <v>112</v>
      </c>
      <c r="D76">
        <v>7.49</v>
      </c>
      <c r="E76">
        <v>3.41</v>
      </c>
      <c r="F76">
        <v>2.19</v>
      </c>
      <c r="G76">
        <v>0.87</v>
      </c>
      <c r="H76" s="1">
        <v>0.19</v>
      </c>
      <c r="I76" s="1">
        <v>8.6999999999999994E-2</v>
      </c>
      <c r="J76" s="1">
        <v>0.104</v>
      </c>
      <c r="K76">
        <v>0.28000000000000003</v>
      </c>
      <c r="L76">
        <v>1.49</v>
      </c>
      <c r="M76">
        <v>0.33300000000000002</v>
      </c>
      <c r="N76">
        <v>4.18</v>
      </c>
      <c r="O76">
        <v>3.86</v>
      </c>
      <c r="P76">
        <v>0.32</v>
      </c>
      <c r="Q76">
        <v>4.22</v>
      </c>
      <c r="R76">
        <v>4.1900000000000004</v>
      </c>
      <c r="S76">
        <v>0.45402951191827473</v>
      </c>
      <c r="T76">
        <v>2.7</v>
      </c>
      <c r="U76">
        <v>4.33</v>
      </c>
      <c r="V76">
        <f>RANK(D76,D$2:D$133)</f>
        <v>54</v>
      </c>
      <c r="W76">
        <f>RANK(E76,E$2:E$133,1)</f>
        <v>107</v>
      </c>
      <c r="X76">
        <f>RANK(F76,F$2:F$133)</f>
        <v>94</v>
      </c>
      <c r="Y76">
        <f>RANK(G76,G$2:G$133,1)</f>
        <v>57</v>
      </c>
      <c r="Z76">
        <f>RANK(H76,H$2:H$133)</f>
        <v>63</v>
      </c>
      <c r="AA76">
        <f>RANK(I76,I$2:I$133,1)</f>
        <v>100</v>
      </c>
      <c r="AB76">
        <f>RANK(J76,J$2:J$133)</f>
        <v>80</v>
      </c>
      <c r="AC76">
        <f>RANK(K76,K$2:K$133,1)</f>
        <v>119</v>
      </c>
      <c r="AD76">
        <f>RANK(L76,L$2:L$133,1)</f>
        <v>123</v>
      </c>
      <c r="AE76">
        <f>RANK(M76,M$2:M$133,1)</f>
        <v>128</v>
      </c>
      <c r="AF76">
        <f>RANK(N76,N$2:N$133,1)</f>
        <v>95</v>
      </c>
      <c r="AG76">
        <f>RANK(O76,O$2:O$133,1)</f>
        <v>66</v>
      </c>
      <c r="AH76">
        <f>RANK(P76,P$2:P$133,1)</f>
        <v>96</v>
      </c>
      <c r="AI76">
        <f>RANK(Q76,Q$2:Q$133,1)</f>
        <v>104</v>
      </c>
      <c r="AJ76">
        <f>RANK(R76,R$2:R$133,1)</f>
        <v>95</v>
      </c>
      <c r="AK76">
        <f>RANK(S76,S$2:S$133)</f>
        <v>75</v>
      </c>
      <c r="AL76">
        <f>RANK(T76,T$2:T$133)</f>
        <v>45</v>
      </c>
      <c r="AM76">
        <f>RANK(U76,U$2:U$133,1)</f>
        <v>70</v>
      </c>
      <c r="AN76">
        <f>VLOOKUP($A76,[1]pitchers!$A$2:$S$693,5,FALSE)</f>
        <v>2.5</v>
      </c>
      <c r="AO76">
        <f>VLOOKUP($A76,[1]pitchers!$A$2:$S$693,11,FALSE)</f>
        <v>6.2631160954062413</v>
      </c>
      <c r="AP76">
        <f t="shared" si="8"/>
        <v>3.7631160954062413</v>
      </c>
      <c r="AQ76">
        <f t="shared" si="9"/>
        <v>91</v>
      </c>
      <c r="AR76">
        <f t="shared" si="10"/>
        <v>43</v>
      </c>
      <c r="AS76">
        <f t="shared" si="11"/>
        <v>21</v>
      </c>
      <c r="BH76" s="1"/>
      <c r="BI76" s="1"/>
      <c r="BJ76" s="1"/>
      <c r="BK76" s="1"/>
      <c r="BL76" s="1"/>
      <c r="BM76" s="1"/>
      <c r="BN76" s="1"/>
      <c r="BO76" s="1"/>
      <c r="BP76" s="1"/>
      <c r="BW76" s="1"/>
      <c r="BX76" s="1"/>
      <c r="CB76" s="1"/>
      <c r="CD76" s="1"/>
      <c r="CG76" s="1"/>
      <c r="CI76" s="1"/>
      <c r="CL76" s="1"/>
      <c r="FC76" s="1"/>
      <c r="FD76" s="1"/>
      <c r="FE76" s="1"/>
      <c r="FF76" s="1"/>
      <c r="FG76" s="1"/>
      <c r="FH76" s="1"/>
      <c r="FI76" s="1"/>
      <c r="FP76" s="1"/>
    </row>
    <row r="77" spans="1:172">
      <c r="A77">
        <v>921</v>
      </c>
      <c r="B77" t="s">
        <v>130</v>
      </c>
      <c r="C77" t="s">
        <v>64</v>
      </c>
      <c r="D77">
        <v>6.51</v>
      </c>
      <c r="E77">
        <v>2.4700000000000002</v>
      </c>
      <c r="F77">
        <v>2.64</v>
      </c>
      <c r="G77">
        <v>0.69</v>
      </c>
      <c r="H77" s="1">
        <v>0.17799999999999999</v>
      </c>
      <c r="I77" s="1">
        <v>6.7000000000000004E-2</v>
      </c>
      <c r="J77" s="1">
        <v>0.111</v>
      </c>
      <c r="K77">
        <v>0.24199999999999999</v>
      </c>
      <c r="L77">
        <v>1.19</v>
      </c>
      <c r="M77">
        <v>0.28100000000000003</v>
      </c>
      <c r="N77">
        <v>3.97</v>
      </c>
      <c r="O77">
        <v>3.46</v>
      </c>
      <c r="P77">
        <v>0.52</v>
      </c>
      <c r="Q77">
        <v>3.56</v>
      </c>
      <c r="R77">
        <v>3.67</v>
      </c>
      <c r="S77">
        <v>0.45003813882532417</v>
      </c>
      <c r="T77">
        <v>1.8</v>
      </c>
      <c r="U77">
        <v>3.67</v>
      </c>
      <c r="V77">
        <f>RANK(D77,D$2:D$133)</f>
        <v>92</v>
      </c>
      <c r="W77">
        <f>RANK(E77,E$2:E$133,1)</f>
        <v>46</v>
      </c>
      <c r="X77">
        <f>RANK(F77,F$2:F$133)</f>
        <v>67</v>
      </c>
      <c r="Y77">
        <f>RANK(G77,G$2:G$133,1)</f>
        <v>30</v>
      </c>
      <c r="Z77">
        <f>RANK(H77,H$2:H$133)</f>
        <v>80</v>
      </c>
      <c r="AA77">
        <f>RANK(I77,I$2:I$133,1)</f>
        <v>48</v>
      </c>
      <c r="AB77">
        <f>RANK(J77,J$2:J$133)</f>
        <v>74</v>
      </c>
      <c r="AC77">
        <f>RANK(K77,K$2:K$133,1)</f>
        <v>46</v>
      </c>
      <c r="AD77">
        <f>RANK(L77,L$2:L$133,1)</f>
        <v>41</v>
      </c>
      <c r="AE77">
        <f>RANK(M77,M$2:M$133,1)</f>
        <v>37</v>
      </c>
      <c r="AF77">
        <f>RANK(N77,N$2:N$133,1)</f>
        <v>81</v>
      </c>
      <c r="AG77">
        <f>RANK(O77,O$2:O$133,1)</f>
        <v>39</v>
      </c>
      <c r="AH77">
        <f>RANK(P77,P$2:P$133,1)</f>
        <v>108</v>
      </c>
      <c r="AI77">
        <f>RANK(Q77,Q$2:Q$133,1)</f>
        <v>34</v>
      </c>
      <c r="AJ77">
        <f>RANK(R77,R$2:R$133,1)</f>
        <v>46</v>
      </c>
      <c r="AK77">
        <f>RANK(S77,S$2:S$133)</f>
        <v>76</v>
      </c>
      <c r="AL77">
        <f>RANK(T77,T$2:T$133)</f>
        <v>73</v>
      </c>
      <c r="AM77">
        <f>RANK(U77,U$2:U$133,1)</f>
        <v>23</v>
      </c>
      <c r="AN77">
        <f>VLOOKUP($A77,[1]pitchers!$A$2:$S$693,5,FALSE)</f>
        <v>7.166666666666667</v>
      </c>
      <c r="AO77">
        <f>VLOOKUP($A77,[1]pitchers!$A$2:$S$693,11,FALSE)</f>
        <v>4.9220264195337275</v>
      </c>
      <c r="AP77">
        <f t="shared" si="8"/>
        <v>-2.2446402471329394</v>
      </c>
      <c r="AQ77">
        <f t="shared" si="9"/>
        <v>65</v>
      </c>
      <c r="AR77">
        <f t="shared" si="10"/>
        <v>49</v>
      </c>
      <c r="AS77">
        <f t="shared" si="11"/>
        <v>42</v>
      </c>
      <c r="BH77" s="1"/>
      <c r="BI77" s="1"/>
      <c r="BJ77" s="1"/>
      <c r="BK77" s="1"/>
      <c r="BL77" s="1"/>
      <c r="BM77" s="1"/>
      <c r="BN77" s="1"/>
      <c r="BO77" s="1"/>
      <c r="BP77" s="1"/>
      <c r="BW77" s="1"/>
      <c r="BX77" s="1"/>
      <c r="CB77" s="1"/>
      <c r="CC77" s="1"/>
      <c r="CH77" s="1"/>
      <c r="CI77" s="1"/>
      <c r="CL77" s="1"/>
      <c r="FC77" s="1"/>
      <c r="FD77" s="1"/>
      <c r="FE77" s="1"/>
      <c r="FF77" s="1"/>
      <c r="FG77" s="1"/>
      <c r="FH77" s="1"/>
      <c r="FI77" s="1"/>
      <c r="FP77" s="1"/>
    </row>
    <row r="78" spans="1:172">
      <c r="A78">
        <v>739</v>
      </c>
      <c r="B78" t="s">
        <v>87</v>
      </c>
      <c r="C78" t="s">
        <v>88</v>
      </c>
      <c r="D78">
        <v>5.66</v>
      </c>
      <c r="E78">
        <v>1.63</v>
      </c>
      <c r="F78">
        <v>3.47</v>
      </c>
      <c r="G78">
        <v>1.18</v>
      </c>
      <c r="H78" s="1">
        <v>0.155</v>
      </c>
      <c r="I78" s="1">
        <v>4.4999999999999998E-2</v>
      </c>
      <c r="J78" s="1">
        <v>0.11</v>
      </c>
      <c r="K78">
        <v>0.25600000000000001</v>
      </c>
      <c r="L78">
        <v>1.17</v>
      </c>
      <c r="M78">
        <v>0.27600000000000002</v>
      </c>
      <c r="N78">
        <v>3.35</v>
      </c>
      <c r="O78">
        <v>4.08</v>
      </c>
      <c r="P78">
        <v>-0.73</v>
      </c>
      <c r="Q78">
        <v>4.03</v>
      </c>
      <c r="R78">
        <v>4.16</v>
      </c>
      <c r="S78">
        <v>0.44904137235116048</v>
      </c>
      <c r="T78">
        <v>2</v>
      </c>
      <c r="U78">
        <v>4.75</v>
      </c>
      <c r="V78">
        <f>RANK(D78,D$2:D$133)</f>
        <v>120</v>
      </c>
      <c r="W78">
        <f>RANK(E78,E$2:E$133,1)</f>
        <v>7</v>
      </c>
      <c r="X78">
        <f>RANK(F78,F$2:F$133)</f>
        <v>26</v>
      </c>
      <c r="Y78">
        <f>RANK(G78,G$2:G$133,1)</f>
        <v>107</v>
      </c>
      <c r="Z78">
        <f>RANK(H78,H$2:H$133)</f>
        <v>108</v>
      </c>
      <c r="AA78">
        <f>RANK(I78,I$2:I$133,1)</f>
        <v>8</v>
      </c>
      <c r="AB78">
        <f>RANK(J78,J$2:J$133)</f>
        <v>75</v>
      </c>
      <c r="AC78">
        <f>RANK(K78,K$2:K$133,1)</f>
        <v>75</v>
      </c>
      <c r="AD78">
        <f>RANK(L78,L$2:L$133,1)</f>
        <v>35</v>
      </c>
      <c r="AE78">
        <f>RANK(M78,M$2:M$133,1)</f>
        <v>31</v>
      </c>
      <c r="AF78">
        <f>RANK(N78,N$2:N$133,1)</f>
        <v>44</v>
      </c>
      <c r="AG78">
        <f>RANK(O78,O$2:O$133,1)</f>
        <v>90</v>
      </c>
      <c r="AH78">
        <f>RANK(P78,P$2:P$133,1)</f>
        <v>13</v>
      </c>
      <c r="AI78">
        <f>RANK(Q78,Q$2:Q$133,1)</f>
        <v>80</v>
      </c>
      <c r="AJ78">
        <f>RANK(R78,R$2:R$133,1)</f>
        <v>90</v>
      </c>
      <c r="AK78">
        <f>RANK(S78,S$2:S$133)</f>
        <v>77</v>
      </c>
      <c r="AL78">
        <f>RANK(T78,T$2:T$133)</f>
        <v>65</v>
      </c>
      <c r="AM78">
        <f>RANK(U78,U$2:U$133,1)</f>
        <v>91</v>
      </c>
      <c r="AN78">
        <f>VLOOKUP($A78,[1]pitchers!$A$2:$S$693,5,FALSE)</f>
        <v>6.666666666666667</v>
      </c>
      <c r="AO78">
        <f>VLOOKUP($A78,[1]pitchers!$A$2:$S$693,11,FALSE)</f>
        <v>11.076491227121693</v>
      </c>
      <c r="AP78">
        <f t="shared" si="8"/>
        <v>4.4098245604550259</v>
      </c>
      <c r="AQ78">
        <f t="shared" si="9"/>
        <v>68</v>
      </c>
      <c r="AR78">
        <f t="shared" si="10"/>
        <v>30</v>
      </c>
      <c r="AS78">
        <f t="shared" si="11"/>
        <v>17</v>
      </c>
      <c r="BH78" s="1"/>
      <c r="BI78" s="1"/>
      <c r="BJ78" s="1"/>
      <c r="BK78" s="1"/>
      <c r="BL78" s="1"/>
      <c r="BM78" s="1"/>
      <c r="BN78" s="1"/>
      <c r="BO78" s="1"/>
      <c r="BP78" s="1"/>
      <c r="BW78" s="1"/>
      <c r="BX78" s="1"/>
      <c r="CB78" s="1"/>
      <c r="CD78" s="1"/>
      <c r="CE78" s="1"/>
      <c r="CG78" s="1"/>
      <c r="CH78" s="1"/>
      <c r="CI78" s="1"/>
      <c r="CL78" s="1"/>
      <c r="FC78" s="1"/>
      <c r="FD78" s="1"/>
      <c r="FE78" s="1"/>
      <c r="FF78" s="1"/>
      <c r="FG78" s="1"/>
      <c r="FH78" s="1"/>
      <c r="FI78" s="1"/>
      <c r="FP78" s="1"/>
    </row>
    <row r="79" spans="1:172">
      <c r="A79">
        <v>6329</v>
      </c>
      <c r="B79" t="s">
        <v>163</v>
      </c>
      <c r="C79" t="s">
        <v>56</v>
      </c>
      <c r="D79">
        <v>5.79</v>
      </c>
      <c r="E79">
        <v>1.76</v>
      </c>
      <c r="F79">
        <v>3.3</v>
      </c>
      <c r="G79">
        <v>1.82</v>
      </c>
      <c r="H79" s="1">
        <v>0.153</v>
      </c>
      <c r="I79" s="1">
        <v>4.5999999999999999E-2</v>
      </c>
      <c r="J79" s="1">
        <v>0.106</v>
      </c>
      <c r="K79">
        <v>0.27400000000000002</v>
      </c>
      <c r="L79">
        <v>1.29</v>
      </c>
      <c r="M79">
        <v>0.28299999999999997</v>
      </c>
      <c r="N79">
        <v>4.75</v>
      </c>
      <c r="O79">
        <v>5.0599999999999996</v>
      </c>
      <c r="P79">
        <v>-0.32</v>
      </c>
      <c r="Q79">
        <v>4.08</v>
      </c>
      <c r="R79">
        <v>4.17</v>
      </c>
      <c r="S79">
        <v>0.44895003620564811</v>
      </c>
      <c r="T79">
        <v>0.3</v>
      </c>
      <c r="U79">
        <v>5.99</v>
      </c>
      <c r="V79">
        <f>RANK(D79,D$2:D$133)</f>
        <v>113</v>
      </c>
      <c r="W79">
        <f>RANK(E79,E$2:E$133,1)</f>
        <v>11</v>
      </c>
      <c r="X79">
        <f>RANK(F79,F$2:F$133)</f>
        <v>34</v>
      </c>
      <c r="Y79">
        <f>RANK(G79,G$2:G$133,1)</f>
        <v>131</v>
      </c>
      <c r="Z79">
        <f>RANK(H79,H$2:H$133)</f>
        <v>110</v>
      </c>
      <c r="AA79">
        <f>RANK(I79,I$2:I$133,1)</f>
        <v>9</v>
      </c>
      <c r="AB79">
        <f>RANK(J79,J$2:J$133)</f>
        <v>77</v>
      </c>
      <c r="AC79">
        <f>RANK(K79,K$2:K$133,1)</f>
        <v>107</v>
      </c>
      <c r="AD79">
        <f>RANK(L79,L$2:L$133,1)</f>
        <v>70</v>
      </c>
      <c r="AE79">
        <f>RANK(M79,M$2:M$133,1)</f>
        <v>41</v>
      </c>
      <c r="AF79">
        <f>RANK(N79,N$2:N$133,1)</f>
        <v>113</v>
      </c>
      <c r="AG79">
        <f>RANK(O79,O$2:O$133,1)</f>
        <v>130</v>
      </c>
      <c r="AH79">
        <f>RANK(P79,P$2:P$133,1)</f>
        <v>39</v>
      </c>
      <c r="AI79">
        <f>RANK(Q79,Q$2:Q$133,1)</f>
        <v>87</v>
      </c>
      <c r="AJ79">
        <f>RANK(R79,R$2:R$133,1)</f>
        <v>93</v>
      </c>
      <c r="AK79">
        <f>RANK(S79,S$2:S$133)</f>
        <v>78</v>
      </c>
      <c r="AL79">
        <f>RANK(T79,T$2:T$133)</f>
        <v>123</v>
      </c>
      <c r="AM79">
        <f>RANK(U79,U$2:U$133,1)</f>
        <v>130</v>
      </c>
      <c r="AN79">
        <f>VLOOKUP($A79,[1]pitchers!$A$2:$S$693,5,FALSE)</f>
        <v>1.6666666666666667</v>
      </c>
      <c r="AO79">
        <f>VLOOKUP($A79,[1]pitchers!$A$2:$S$693,11,FALSE)</f>
        <v>-16.183795513353573</v>
      </c>
      <c r="AP79">
        <f t="shared" si="8"/>
        <v>-17.850462180020241</v>
      </c>
      <c r="AQ79">
        <f t="shared" si="9"/>
        <v>100</v>
      </c>
      <c r="AR79">
        <f t="shared" si="10"/>
        <v>122</v>
      </c>
      <c r="AS79">
        <f t="shared" si="11"/>
        <v>108</v>
      </c>
      <c r="BH79" s="1"/>
      <c r="BI79" s="1"/>
      <c r="BJ79" s="1"/>
      <c r="BK79" s="1"/>
      <c r="BL79" s="1"/>
      <c r="BM79" s="1"/>
      <c r="BN79" s="1"/>
      <c r="BO79" s="1"/>
      <c r="BP79" s="1"/>
      <c r="BW79" s="1"/>
      <c r="BX79" s="1"/>
      <c r="CB79" s="1"/>
      <c r="CC79" s="1"/>
      <c r="CH79" s="1"/>
      <c r="CI79" s="1"/>
      <c r="CL79" s="1"/>
      <c r="FC79" s="1"/>
      <c r="FD79" s="1"/>
      <c r="FE79" s="1"/>
      <c r="FF79" s="1"/>
      <c r="FG79" s="1"/>
      <c r="FH79" s="1"/>
      <c r="FI79" s="1"/>
      <c r="FP79" s="1"/>
    </row>
    <row r="80" spans="1:172">
      <c r="A80">
        <v>8011</v>
      </c>
      <c r="B80" t="s">
        <v>127</v>
      </c>
      <c r="C80" t="s">
        <v>58</v>
      </c>
      <c r="D80">
        <v>5.79</v>
      </c>
      <c r="E80">
        <v>1.77</v>
      </c>
      <c r="F80">
        <v>3.28</v>
      </c>
      <c r="G80">
        <v>0.8</v>
      </c>
      <c r="H80" s="1">
        <v>0.153</v>
      </c>
      <c r="I80" s="1">
        <v>4.7E-2</v>
      </c>
      <c r="J80" s="1">
        <v>0.106</v>
      </c>
      <c r="K80">
        <v>0.26900000000000002</v>
      </c>
      <c r="L80">
        <v>1.27</v>
      </c>
      <c r="M80">
        <v>0.30199999999999999</v>
      </c>
      <c r="N80">
        <v>3.93</v>
      </c>
      <c r="O80">
        <v>3.53</v>
      </c>
      <c r="P80">
        <v>0.4</v>
      </c>
      <c r="Q80">
        <v>4.13</v>
      </c>
      <c r="R80">
        <v>4.21</v>
      </c>
      <c r="S80">
        <v>0.44783464566929138</v>
      </c>
      <c r="T80">
        <v>2.6</v>
      </c>
      <c r="U80">
        <v>3.71</v>
      </c>
      <c r="V80">
        <f>RANK(D80,D$2:D$133)</f>
        <v>113</v>
      </c>
      <c r="W80">
        <f>RANK(E80,E$2:E$133,1)</f>
        <v>12</v>
      </c>
      <c r="X80">
        <f>RANK(F80,F$2:F$133)</f>
        <v>35</v>
      </c>
      <c r="Y80">
        <f>RANK(G80,G$2:G$133,1)</f>
        <v>44</v>
      </c>
      <c r="Z80">
        <f>RANK(H80,H$2:H$133)</f>
        <v>110</v>
      </c>
      <c r="AA80">
        <f>RANK(I80,I$2:I$133,1)</f>
        <v>11</v>
      </c>
      <c r="AB80">
        <f>RANK(J80,J$2:J$133)</f>
        <v>77</v>
      </c>
      <c r="AC80">
        <f>RANK(K80,K$2:K$133,1)</f>
        <v>102</v>
      </c>
      <c r="AD80">
        <f>RANK(L80,L$2:L$133,1)</f>
        <v>64</v>
      </c>
      <c r="AE80">
        <f>RANK(M80,M$2:M$133,1)</f>
        <v>83</v>
      </c>
      <c r="AF80">
        <f>RANK(N80,N$2:N$133,1)</f>
        <v>79</v>
      </c>
      <c r="AG80">
        <f>RANK(O80,O$2:O$133,1)</f>
        <v>45</v>
      </c>
      <c r="AH80">
        <f>RANK(P80,P$2:P$133,1)</f>
        <v>101</v>
      </c>
      <c r="AI80">
        <f>RANK(Q80,Q$2:Q$133,1)</f>
        <v>91</v>
      </c>
      <c r="AJ80">
        <f>RANK(R80,R$2:R$133,1)</f>
        <v>97</v>
      </c>
      <c r="AK80">
        <f>RANK(S80,S$2:S$133)</f>
        <v>79</v>
      </c>
      <c r="AL80">
        <f>RANK(T80,T$2:T$133)</f>
        <v>48</v>
      </c>
      <c r="AM80">
        <f>RANK(U80,U$2:U$133,1)</f>
        <v>25</v>
      </c>
      <c r="AN80">
        <f>VLOOKUP($A80,[1]pitchers!$A$2:$S$693,5,FALSE)</f>
        <v>0.66666666666666663</v>
      </c>
      <c r="AO80">
        <f>VLOOKUP($A80,[1]pitchers!$A$2:$S$693,11,FALSE)</f>
        <v>-8.7415880000061037</v>
      </c>
      <c r="AP80">
        <f t="shared" si="8"/>
        <v>-9.4082546666727698</v>
      </c>
      <c r="AQ80">
        <f t="shared" si="9"/>
        <v>107</v>
      </c>
      <c r="AR80">
        <f t="shared" si="10"/>
        <v>100</v>
      </c>
      <c r="AS80">
        <f t="shared" si="11"/>
        <v>83</v>
      </c>
      <c r="BH80" s="1"/>
      <c r="BI80" s="1"/>
      <c r="BJ80" s="1"/>
      <c r="BK80" s="1"/>
      <c r="BL80" s="1"/>
      <c r="BM80" s="1"/>
      <c r="BN80" s="1"/>
      <c r="BO80" s="1"/>
      <c r="BP80" s="1"/>
      <c r="BW80" s="1"/>
      <c r="BX80" s="1"/>
      <c r="CB80" s="1"/>
      <c r="CH80" s="1"/>
      <c r="CI80" s="1"/>
      <c r="CL80" s="1"/>
      <c r="FC80" s="1"/>
      <c r="FD80" s="1"/>
      <c r="FE80" s="1"/>
      <c r="FF80" s="1"/>
      <c r="FG80" s="1"/>
      <c r="FH80" s="1"/>
      <c r="FI80" s="1"/>
      <c r="FP80" s="1"/>
    </row>
    <row r="81" spans="1:172">
      <c r="A81">
        <v>1890</v>
      </c>
      <c r="B81" t="s">
        <v>81</v>
      </c>
      <c r="C81" t="s">
        <v>37</v>
      </c>
      <c r="D81">
        <v>8.56</v>
      </c>
      <c r="E81">
        <v>4.55</v>
      </c>
      <c r="F81">
        <v>1.88</v>
      </c>
      <c r="G81">
        <v>0.84</v>
      </c>
      <c r="H81" s="1">
        <v>0.223</v>
      </c>
      <c r="I81" s="1">
        <v>0.11799999999999999</v>
      </c>
      <c r="J81" s="1">
        <v>0.104</v>
      </c>
      <c r="K81">
        <v>0.21199999999999999</v>
      </c>
      <c r="L81">
        <v>1.3</v>
      </c>
      <c r="M81">
        <v>0.25900000000000001</v>
      </c>
      <c r="N81">
        <v>3.29</v>
      </c>
      <c r="O81">
        <v>3.95</v>
      </c>
      <c r="P81">
        <v>-0.66</v>
      </c>
      <c r="Q81">
        <v>4.32</v>
      </c>
      <c r="R81">
        <v>4.24</v>
      </c>
      <c r="S81">
        <v>0.4463690872751499</v>
      </c>
      <c r="T81">
        <v>1.8</v>
      </c>
      <c r="U81">
        <v>3.81</v>
      </c>
      <c r="V81">
        <f>RANK(D81,D$2:D$133)</f>
        <v>25</v>
      </c>
      <c r="W81">
        <f>RANK(E81,E$2:E$133,1)</f>
        <v>130</v>
      </c>
      <c r="X81">
        <f>RANK(F81,F$2:F$133)</f>
        <v>112</v>
      </c>
      <c r="Y81">
        <f>RANK(G81,G$2:G$133,1)</f>
        <v>52</v>
      </c>
      <c r="Z81">
        <f>RANK(H81,H$2:H$133)</f>
        <v>30</v>
      </c>
      <c r="AA81">
        <f>RANK(I81,I$2:I$133,1)</f>
        <v>130</v>
      </c>
      <c r="AB81">
        <f>RANK(J81,J$2:J$133)</f>
        <v>80</v>
      </c>
      <c r="AC81">
        <f>RANK(K81,K$2:K$133,1)</f>
        <v>9</v>
      </c>
      <c r="AD81">
        <f>RANK(L81,L$2:L$133,1)</f>
        <v>73</v>
      </c>
      <c r="AE81">
        <f>RANK(M81,M$2:M$133,1)</f>
        <v>12</v>
      </c>
      <c r="AF81">
        <f>RANK(N81,N$2:N$133,1)</f>
        <v>39</v>
      </c>
      <c r="AG81">
        <f>RANK(O81,O$2:O$133,1)</f>
        <v>75</v>
      </c>
      <c r="AH81">
        <f>RANK(P81,P$2:P$133,1)</f>
        <v>20</v>
      </c>
      <c r="AI81">
        <f>RANK(Q81,Q$2:Q$133,1)</f>
        <v>114</v>
      </c>
      <c r="AJ81">
        <f>RANK(R81,R$2:R$133,1)</f>
        <v>98</v>
      </c>
      <c r="AK81">
        <f>RANK(S81,S$2:S$133)</f>
        <v>80</v>
      </c>
      <c r="AL81">
        <f>RANK(T81,T$2:T$133)</f>
        <v>73</v>
      </c>
      <c r="AM81">
        <f>RANK(U81,U$2:U$133,1)</f>
        <v>29</v>
      </c>
      <c r="AN81">
        <f>VLOOKUP($A81,[1]pitchers!$A$2:$S$693,5,FALSE)</f>
        <v>14.5</v>
      </c>
      <c r="AO81">
        <f>VLOOKUP($A81,[1]pitchers!$A$2:$S$693,11,FALSE)</f>
        <v>-3.0266989575029215</v>
      </c>
      <c r="AP81">
        <f t="shared" si="8"/>
        <v>-17.526698957502923</v>
      </c>
      <c r="AQ81">
        <f t="shared" si="9"/>
        <v>30</v>
      </c>
      <c r="AR81">
        <f t="shared" si="10"/>
        <v>84</v>
      </c>
      <c r="AS81">
        <f t="shared" si="11"/>
        <v>106</v>
      </c>
      <c r="BH81" s="1"/>
      <c r="BI81" s="1"/>
      <c r="BJ81" s="1"/>
      <c r="BK81" s="1"/>
      <c r="BL81" s="1"/>
      <c r="BM81" s="1"/>
      <c r="BN81" s="1"/>
      <c r="BO81" s="1"/>
      <c r="BP81" s="1"/>
      <c r="BW81" s="1"/>
      <c r="BX81" s="1"/>
      <c r="CB81" s="1"/>
      <c r="CD81" s="1"/>
      <c r="CI81" s="1"/>
      <c r="CL81" s="1"/>
      <c r="FC81" s="1"/>
      <c r="FD81" s="1"/>
      <c r="FE81" s="1"/>
      <c r="FF81" s="1"/>
      <c r="FG81" s="1"/>
      <c r="FH81" s="1"/>
      <c r="FI81" s="1"/>
      <c r="FP81" s="1"/>
    </row>
    <row r="82" spans="1:172">
      <c r="A82">
        <v>978</v>
      </c>
      <c r="B82" t="s">
        <v>120</v>
      </c>
      <c r="C82" t="s">
        <v>46</v>
      </c>
      <c r="D82">
        <v>5.52</v>
      </c>
      <c r="E82">
        <v>1.51</v>
      </c>
      <c r="F82">
        <v>3.65</v>
      </c>
      <c r="G82">
        <v>1.43</v>
      </c>
      <c r="H82" s="1">
        <v>0.151</v>
      </c>
      <c r="I82" s="1">
        <v>4.1000000000000002E-2</v>
      </c>
      <c r="J82" s="1">
        <v>0.109</v>
      </c>
      <c r="K82">
        <v>0.254</v>
      </c>
      <c r="L82">
        <v>1.1499999999999999</v>
      </c>
      <c r="M82">
        <v>0.26700000000000002</v>
      </c>
      <c r="N82">
        <v>3.79</v>
      </c>
      <c r="O82">
        <v>4.49</v>
      </c>
      <c r="P82">
        <v>-0.7</v>
      </c>
      <c r="Q82">
        <v>3.97</v>
      </c>
      <c r="R82">
        <v>4.08</v>
      </c>
      <c r="S82">
        <v>0.44554455445544555</v>
      </c>
      <c r="T82">
        <v>0.8</v>
      </c>
      <c r="U82">
        <v>5.03</v>
      </c>
      <c r="V82">
        <f>RANK(D82,D$2:D$133)</f>
        <v>123</v>
      </c>
      <c r="W82">
        <f>RANK(E82,E$2:E$133,1)</f>
        <v>6</v>
      </c>
      <c r="X82">
        <f>RANK(F82,F$2:F$133)</f>
        <v>20</v>
      </c>
      <c r="Y82">
        <f>RANK(G82,G$2:G$133,1)</f>
        <v>123</v>
      </c>
      <c r="Z82">
        <f>RANK(H82,H$2:H$133)</f>
        <v>115</v>
      </c>
      <c r="AA82">
        <f>RANK(I82,I$2:I$133,1)</f>
        <v>6</v>
      </c>
      <c r="AB82">
        <f>RANK(J82,J$2:J$133)</f>
        <v>76</v>
      </c>
      <c r="AC82">
        <f>RANK(K82,K$2:K$133,1)</f>
        <v>69</v>
      </c>
      <c r="AD82">
        <f>RANK(L82,L$2:L$133,1)</f>
        <v>25</v>
      </c>
      <c r="AE82">
        <f>RANK(M82,M$2:M$133,1)</f>
        <v>22</v>
      </c>
      <c r="AF82">
        <f>RANK(N82,N$2:N$133,1)</f>
        <v>73</v>
      </c>
      <c r="AG82">
        <f>RANK(O82,O$2:O$133,1)</f>
        <v>116</v>
      </c>
      <c r="AH82">
        <f>RANK(P82,P$2:P$133,1)</f>
        <v>15</v>
      </c>
      <c r="AI82">
        <f>RANK(Q82,Q$2:Q$133,1)</f>
        <v>75</v>
      </c>
      <c r="AJ82">
        <f>RANK(R82,R$2:R$133,1)</f>
        <v>79</v>
      </c>
      <c r="AK82">
        <f>RANK(S82,S$2:S$133)</f>
        <v>81</v>
      </c>
      <c r="AL82">
        <f>RANK(T82,T$2:T$133)</f>
        <v>112</v>
      </c>
      <c r="AM82">
        <f>RANK(U82,U$2:U$133,1)</f>
        <v>108</v>
      </c>
      <c r="AN82">
        <f>VLOOKUP($A82,[1]pitchers!$A$2:$S$693,5,FALSE)</f>
        <v>4</v>
      </c>
      <c r="AO82">
        <f>VLOOKUP($A82,[1]pitchers!$A$2:$S$693,11,FALSE)</f>
        <v>-2.2170671284954793</v>
      </c>
      <c r="AP82">
        <f t="shared" si="8"/>
        <v>-6.2170671284954793</v>
      </c>
      <c r="AQ82">
        <f t="shared" si="9"/>
        <v>81</v>
      </c>
      <c r="AR82">
        <f t="shared" si="10"/>
        <v>78</v>
      </c>
      <c r="AS82">
        <f t="shared" si="11"/>
        <v>62</v>
      </c>
      <c r="BH82" s="1"/>
      <c r="BI82" s="1"/>
      <c r="BJ82" s="1"/>
      <c r="BK82" s="1"/>
      <c r="BL82" s="1"/>
      <c r="BM82" s="1"/>
      <c r="BN82" s="1"/>
      <c r="BO82" s="1"/>
      <c r="BP82" s="1"/>
      <c r="BW82" s="1"/>
      <c r="BX82" s="1"/>
      <c r="CB82" s="1"/>
      <c r="CG82" s="1"/>
      <c r="CH82" s="1"/>
      <c r="CI82" s="1"/>
      <c r="CL82" s="1"/>
      <c r="FC82" s="1"/>
      <c r="FD82" s="1"/>
      <c r="FE82" s="1"/>
      <c r="FF82" s="1"/>
      <c r="FG82" s="1"/>
      <c r="FH82" s="1"/>
      <c r="FI82" s="1"/>
      <c r="FP82" s="1"/>
    </row>
    <row r="83" spans="1:172">
      <c r="A83">
        <v>9460</v>
      </c>
      <c r="B83" t="s">
        <v>128</v>
      </c>
      <c r="C83" t="s">
        <v>31</v>
      </c>
      <c r="D83">
        <v>7.33</v>
      </c>
      <c r="E83">
        <v>3.37</v>
      </c>
      <c r="F83">
        <v>2.1800000000000002</v>
      </c>
      <c r="G83">
        <v>0.95</v>
      </c>
      <c r="H83" s="1">
        <v>0.19400000000000001</v>
      </c>
      <c r="I83" s="1">
        <v>8.8999999999999996E-2</v>
      </c>
      <c r="J83" s="1">
        <v>0.105</v>
      </c>
      <c r="K83">
        <v>0.22900000000000001</v>
      </c>
      <c r="L83">
        <v>1.24</v>
      </c>
      <c r="M83">
        <v>0.26600000000000001</v>
      </c>
      <c r="N83">
        <v>3.96</v>
      </c>
      <c r="O83">
        <v>4.05</v>
      </c>
      <c r="P83">
        <v>-0.09</v>
      </c>
      <c r="Q83">
        <v>4.42</v>
      </c>
      <c r="R83">
        <v>4.25</v>
      </c>
      <c r="S83">
        <v>0.44049967126890205</v>
      </c>
      <c r="T83">
        <v>1.9</v>
      </c>
      <c r="U83">
        <v>4.17</v>
      </c>
      <c r="V83">
        <f>RANK(D83,D$2:D$133)</f>
        <v>61</v>
      </c>
      <c r="W83">
        <f>RANK(E83,E$2:E$133,1)</f>
        <v>103</v>
      </c>
      <c r="X83">
        <f>RANK(F83,F$2:F$133)</f>
        <v>96</v>
      </c>
      <c r="Y83">
        <f>RANK(G83,G$2:G$133,1)</f>
        <v>72</v>
      </c>
      <c r="Z83">
        <f>RANK(H83,H$2:H$133)</f>
        <v>59</v>
      </c>
      <c r="AA83">
        <f>RANK(I83,I$2:I$133,1)</f>
        <v>105</v>
      </c>
      <c r="AB83">
        <f>RANK(J83,J$2:J$133)</f>
        <v>79</v>
      </c>
      <c r="AC83">
        <f>RANK(K83,K$2:K$133,1)</f>
        <v>24</v>
      </c>
      <c r="AD83">
        <f>RANK(L83,L$2:L$133,1)</f>
        <v>55</v>
      </c>
      <c r="AE83">
        <f>RANK(M83,M$2:M$133,1)</f>
        <v>20</v>
      </c>
      <c r="AF83">
        <f>RANK(N83,N$2:N$133,1)</f>
        <v>80</v>
      </c>
      <c r="AG83">
        <f>RANK(O83,O$2:O$133,1)</f>
        <v>88</v>
      </c>
      <c r="AH83">
        <f>RANK(P83,P$2:P$133,1)</f>
        <v>61</v>
      </c>
      <c r="AI83">
        <f>RANK(Q83,Q$2:Q$133,1)</f>
        <v>119</v>
      </c>
      <c r="AJ83">
        <f>RANK(R83,R$2:R$133,1)</f>
        <v>100</v>
      </c>
      <c r="AK83">
        <f>RANK(S83,S$2:S$133)</f>
        <v>82</v>
      </c>
      <c r="AL83">
        <f>RANK(T83,T$2:T$133)</f>
        <v>68</v>
      </c>
      <c r="AM83">
        <f>RANK(U83,U$2:U$133,1)</f>
        <v>55</v>
      </c>
      <c r="AN83">
        <f>VLOOKUP($A83,[1]pitchers!$A$2:$S$693,5,FALSE)</f>
        <v>10.833333333333334</v>
      </c>
      <c r="AO83">
        <f>VLOOKUP($A83,[1]pitchers!$A$2:$S$693,11,FALSE)</f>
        <v>-12.370924406565264</v>
      </c>
      <c r="AP83">
        <f t="shared" si="8"/>
        <v>-23.204257739898598</v>
      </c>
      <c r="AQ83">
        <f t="shared" si="9"/>
        <v>44</v>
      </c>
      <c r="AR83">
        <f t="shared" si="10"/>
        <v>116</v>
      </c>
      <c r="AS83">
        <f t="shared" si="11"/>
        <v>120</v>
      </c>
      <c r="BH83" s="1"/>
      <c r="BI83" s="1"/>
      <c r="BJ83" s="1"/>
      <c r="BK83" s="1"/>
      <c r="BL83" s="1"/>
      <c r="BM83" s="1"/>
      <c r="BN83" s="1"/>
      <c r="BO83" s="1"/>
      <c r="BP83" s="1"/>
      <c r="BW83" s="1"/>
      <c r="BX83" s="1"/>
      <c r="CB83" s="1"/>
      <c r="CD83" s="1"/>
      <c r="CG83" s="1"/>
      <c r="CI83" s="1"/>
      <c r="CL83" s="1"/>
      <c r="FC83" s="1"/>
      <c r="FD83" s="1"/>
      <c r="FE83" s="1"/>
      <c r="FF83" s="1"/>
      <c r="FG83" s="1"/>
      <c r="FH83" s="1"/>
      <c r="FI83" s="1"/>
      <c r="FP83" s="1"/>
    </row>
    <row r="84" spans="1:172">
      <c r="A84">
        <v>4026</v>
      </c>
      <c r="B84" t="s">
        <v>105</v>
      </c>
      <c r="C84" t="s">
        <v>56</v>
      </c>
      <c r="D84">
        <v>8.2799999999999994</v>
      </c>
      <c r="E84">
        <v>4.3499999999999996</v>
      </c>
      <c r="F84">
        <v>1.9</v>
      </c>
      <c r="G84">
        <v>1.03</v>
      </c>
      <c r="H84" s="1">
        <v>0.20899999999999999</v>
      </c>
      <c r="I84" s="1">
        <v>0.11</v>
      </c>
      <c r="J84" s="1">
        <v>9.9000000000000005E-2</v>
      </c>
      <c r="K84">
        <v>0.24099999999999999</v>
      </c>
      <c r="L84">
        <v>1.4</v>
      </c>
      <c r="M84">
        <v>0.28899999999999998</v>
      </c>
      <c r="N84">
        <v>3.56</v>
      </c>
      <c r="O84">
        <v>4.4400000000000004</v>
      </c>
      <c r="P84">
        <v>-0.88</v>
      </c>
      <c r="Q84">
        <v>4.6500000000000004</v>
      </c>
      <c r="R84">
        <v>4.2699999999999996</v>
      </c>
      <c r="S84">
        <v>0.43624161073825501</v>
      </c>
      <c r="T84">
        <v>1.5</v>
      </c>
      <c r="U84">
        <v>4.82</v>
      </c>
      <c r="V84">
        <f>RANK(D84,D$2:D$133)</f>
        <v>29</v>
      </c>
      <c r="W84">
        <f>RANK(E84,E$2:E$133,1)</f>
        <v>128</v>
      </c>
      <c r="X84">
        <f>RANK(F84,F$2:F$133)</f>
        <v>110</v>
      </c>
      <c r="Y84">
        <f>RANK(G84,G$2:G$133,1)</f>
        <v>87</v>
      </c>
      <c r="Z84">
        <f>RANK(H84,H$2:H$133)</f>
        <v>40</v>
      </c>
      <c r="AA84">
        <f>RANK(I84,I$2:I$133,1)</f>
        <v>128</v>
      </c>
      <c r="AB84">
        <f>RANK(J84,J$2:J$133)</f>
        <v>86</v>
      </c>
      <c r="AC84">
        <f>RANK(K84,K$2:K$133,1)</f>
        <v>45</v>
      </c>
      <c r="AD84">
        <f>RANK(L84,L$2:L$133,1)</f>
        <v>104</v>
      </c>
      <c r="AE84">
        <f>RANK(M84,M$2:M$133,1)</f>
        <v>55</v>
      </c>
      <c r="AF84">
        <f>RANK(N84,N$2:N$133,1)</f>
        <v>60</v>
      </c>
      <c r="AG84">
        <f>RANK(O84,O$2:O$133,1)</f>
        <v>114</v>
      </c>
      <c r="AH84">
        <f>RANK(P84,P$2:P$133,1)</f>
        <v>4</v>
      </c>
      <c r="AI84">
        <f>RANK(Q84,Q$2:Q$133,1)</f>
        <v>128</v>
      </c>
      <c r="AJ84">
        <f>RANK(R84,R$2:R$133,1)</f>
        <v>102</v>
      </c>
      <c r="AK84">
        <f>RANK(S84,S$2:S$133)</f>
        <v>83</v>
      </c>
      <c r="AL84">
        <f>RANK(T84,T$2:T$133)</f>
        <v>84</v>
      </c>
      <c r="AM84">
        <f>RANK(U84,U$2:U$133,1)</f>
        <v>96</v>
      </c>
      <c r="AN84">
        <f>VLOOKUP($A84,[1]pitchers!$A$2:$S$693,5,FALSE)</f>
        <v>5.333333333333333</v>
      </c>
      <c r="AO84">
        <f>VLOOKUP($A84,[1]pitchers!$A$2:$S$693,11,FALSE)</f>
        <v>-2.8979139428240592</v>
      </c>
      <c r="AP84">
        <f t="shared" si="8"/>
        <v>-8.2312472761573918</v>
      </c>
      <c r="AQ84">
        <f t="shared" si="9"/>
        <v>72</v>
      </c>
      <c r="AR84">
        <f t="shared" si="10"/>
        <v>82</v>
      </c>
      <c r="AS84">
        <f t="shared" si="11"/>
        <v>75</v>
      </c>
      <c r="BH84" s="1"/>
      <c r="BI84" s="1"/>
      <c r="BJ84" s="1"/>
      <c r="BK84" s="1"/>
      <c r="BL84" s="1"/>
      <c r="BM84" s="1"/>
      <c r="BN84" s="1"/>
      <c r="BO84" s="1"/>
      <c r="BP84" s="1"/>
      <c r="BW84" s="1"/>
      <c r="BX84" s="1"/>
      <c r="CB84" s="1"/>
      <c r="CI84" s="1"/>
      <c r="CL84" s="1"/>
      <c r="FC84" s="1"/>
      <c r="FD84" s="1"/>
      <c r="FE84" s="1"/>
      <c r="FF84" s="1"/>
      <c r="FG84" s="1"/>
      <c r="FH84" s="1"/>
      <c r="FI84" s="1"/>
      <c r="FP84" s="1"/>
    </row>
    <row r="85" spans="1:172">
      <c r="A85">
        <v>1841</v>
      </c>
      <c r="B85" t="s">
        <v>169</v>
      </c>
      <c r="C85" t="s">
        <v>62</v>
      </c>
      <c r="D85">
        <v>6.93</v>
      </c>
      <c r="E85">
        <v>3.03</v>
      </c>
      <c r="F85">
        <v>2.29</v>
      </c>
      <c r="G85">
        <v>0.82</v>
      </c>
      <c r="H85" s="1">
        <v>0.17399999999999999</v>
      </c>
      <c r="I85" s="1">
        <v>7.5999999999999998E-2</v>
      </c>
      <c r="J85" s="1">
        <v>9.8000000000000004E-2</v>
      </c>
      <c r="K85">
        <v>0.27600000000000002</v>
      </c>
      <c r="L85">
        <v>1.46</v>
      </c>
      <c r="M85">
        <v>0.32200000000000001</v>
      </c>
      <c r="N85">
        <v>4.9800000000000004</v>
      </c>
      <c r="O85">
        <v>3.79</v>
      </c>
      <c r="P85">
        <v>1.19</v>
      </c>
      <c r="Q85">
        <v>3.86</v>
      </c>
      <c r="R85">
        <v>3.97</v>
      </c>
      <c r="S85">
        <v>0.43403769274700171</v>
      </c>
      <c r="T85">
        <v>1.9</v>
      </c>
      <c r="U85">
        <v>4.37</v>
      </c>
      <c r="V85">
        <f>RANK(D85,D$2:D$133)</f>
        <v>73</v>
      </c>
      <c r="W85">
        <f>RANK(E85,E$2:E$133,1)</f>
        <v>88</v>
      </c>
      <c r="X85">
        <f>RANK(F85,F$2:F$133)</f>
        <v>86</v>
      </c>
      <c r="Y85">
        <f>RANK(G85,G$2:G$133,1)</f>
        <v>50</v>
      </c>
      <c r="Z85">
        <f>RANK(H85,H$2:H$133)</f>
        <v>85</v>
      </c>
      <c r="AA85">
        <f>RANK(I85,I$2:I$133,1)</f>
        <v>76</v>
      </c>
      <c r="AB85">
        <f>RANK(J85,J$2:J$133)</f>
        <v>88</v>
      </c>
      <c r="AC85">
        <f>RANK(K85,K$2:K$133,1)</f>
        <v>109</v>
      </c>
      <c r="AD85">
        <f>RANK(L85,L$2:L$133,1)</f>
        <v>117</v>
      </c>
      <c r="AE85">
        <f>RANK(M85,M$2:M$133,1)</f>
        <v>119</v>
      </c>
      <c r="AF85">
        <f>RANK(N85,N$2:N$133,1)</f>
        <v>119</v>
      </c>
      <c r="AG85">
        <f>RANK(O85,O$2:O$133,1)</f>
        <v>63</v>
      </c>
      <c r="AH85">
        <f>RANK(P85,P$2:P$133,1)</f>
        <v>130</v>
      </c>
      <c r="AI85">
        <f>RANK(Q85,Q$2:Q$133,1)</f>
        <v>63</v>
      </c>
      <c r="AJ85">
        <f>RANK(R85,R$2:R$133,1)</f>
        <v>67</v>
      </c>
      <c r="AK85">
        <f>RANK(S85,S$2:S$133)</f>
        <v>84</v>
      </c>
      <c r="AL85">
        <f>RANK(T85,T$2:T$133)</f>
        <v>68</v>
      </c>
      <c r="AM85">
        <f>RANK(U85,U$2:U$133,1)</f>
        <v>72</v>
      </c>
      <c r="AN85">
        <f>VLOOKUP($A85,[1]pitchers!$A$2:$S$693,5,FALSE)</f>
        <v>2</v>
      </c>
      <c r="AO85">
        <f>VLOOKUP($A85,[1]pitchers!$A$2:$S$693,11,FALSE)</f>
        <v>-31.041222536999854</v>
      </c>
      <c r="AP85">
        <f t="shared" si="8"/>
        <v>-33.041222536999854</v>
      </c>
      <c r="AQ85">
        <f t="shared" si="9"/>
        <v>98</v>
      </c>
      <c r="AR85">
        <f t="shared" si="10"/>
        <v>132</v>
      </c>
      <c r="AS85">
        <f t="shared" si="11"/>
        <v>130</v>
      </c>
      <c r="BH85" s="1"/>
      <c r="BI85" s="1"/>
      <c r="BJ85" s="1"/>
      <c r="BK85" s="1"/>
      <c r="BL85" s="1"/>
      <c r="BM85" s="1"/>
      <c r="BN85" s="1"/>
      <c r="BO85" s="1"/>
      <c r="BP85" s="1"/>
      <c r="BW85" s="1"/>
      <c r="BX85" s="1"/>
      <c r="CB85" s="1"/>
      <c r="CC85" s="1"/>
      <c r="CH85" s="1"/>
      <c r="CI85" s="1"/>
      <c r="CL85" s="1"/>
      <c r="FC85" s="1"/>
      <c r="FD85" s="1"/>
      <c r="FE85" s="1"/>
      <c r="FF85" s="1"/>
      <c r="FG85" s="1"/>
      <c r="FH85" s="1"/>
      <c r="FI85" s="1"/>
      <c r="FP85" s="1"/>
    </row>
    <row r="86" spans="1:172">
      <c r="A86">
        <v>225</v>
      </c>
      <c r="B86" t="s">
        <v>140</v>
      </c>
      <c r="C86" t="s">
        <v>141</v>
      </c>
      <c r="D86">
        <v>6.14</v>
      </c>
      <c r="E86">
        <v>2.25</v>
      </c>
      <c r="F86">
        <v>2.73</v>
      </c>
      <c r="G86">
        <v>1.06</v>
      </c>
      <c r="H86" s="1">
        <v>0.159</v>
      </c>
      <c r="I86" s="1">
        <v>5.8000000000000003E-2</v>
      </c>
      <c r="J86" s="1">
        <v>0.10100000000000001</v>
      </c>
      <c r="K86">
        <v>0.27300000000000002</v>
      </c>
      <c r="L86">
        <v>1.35</v>
      </c>
      <c r="M86">
        <v>0.30499999999999999</v>
      </c>
      <c r="N86">
        <v>4.1500000000000004</v>
      </c>
      <c r="O86">
        <v>4.0999999999999996</v>
      </c>
      <c r="P86">
        <v>0.06</v>
      </c>
      <c r="Q86">
        <v>4.09</v>
      </c>
      <c r="R86">
        <v>4.13</v>
      </c>
      <c r="S86">
        <v>0.43307086614173229</v>
      </c>
      <c r="T86">
        <v>2.7</v>
      </c>
      <c r="U86">
        <v>4.71</v>
      </c>
      <c r="V86">
        <f>RANK(D86,D$2:D$133)</f>
        <v>103</v>
      </c>
      <c r="W86">
        <f>RANK(E86,E$2:E$133,1)</f>
        <v>34</v>
      </c>
      <c r="X86">
        <f>RANK(F86,F$2:F$133)</f>
        <v>59</v>
      </c>
      <c r="Y86">
        <f>RANK(G86,G$2:G$133,1)</f>
        <v>92</v>
      </c>
      <c r="Z86">
        <f>RANK(H86,H$2:H$133)</f>
        <v>102</v>
      </c>
      <c r="AA86">
        <f>RANK(I86,I$2:I$133,1)</f>
        <v>29</v>
      </c>
      <c r="AB86">
        <f>RANK(J86,J$2:J$133)</f>
        <v>83</v>
      </c>
      <c r="AC86">
        <f>RANK(K86,K$2:K$133,1)</f>
        <v>105</v>
      </c>
      <c r="AD86">
        <f>RANK(L86,L$2:L$133,1)</f>
        <v>87</v>
      </c>
      <c r="AE86">
        <f>RANK(M86,M$2:M$133,1)</f>
        <v>90</v>
      </c>
      <c r="AF86">
        <f>RANK(N86,N$2:N$133,1)</f>
        <v>92</v>
      </c>
      <c r="AG86">
        <f>RANK(O86,O$2:O$133,1)</f>
        <v>93</v>
      </c>
      <c r="AH86">
        <f>RANK(P86,P$2:P$133,1)</f>
        <v>74</v>
      </c>
      <c r="AI86">
        <f>RANK(Q86,Q$2:Q$133,1)</f>
        <v>89</v>
      </c>
      <c r="AJ86">
        <f>RANK(R86,R$2:R$133,1)</f>
        <v>86</v>
      </c>
      <c r="AK86">
        <f>RANK(S86,S$2:S$133)</f>
        <v>85</v>
      </c>
      <c r="AL86">
        <f>RANK(T86,T$2:T$133)</f>
        <v>45</v>
      </c>
      <c r="AM86">
        <f>RANK(U86,U$2:U$133,1)</f>
        <v>88</v>
      </c>
      <c r="AN86">
        <f>VLOOKUP($A86,[1]pitchers!$A$2:$S$693,5,FALSE)</f>
        <v>4.5</v>
      </c>
      <c r="AO86">
        <f>VLOOKUP($A86,[1]pitchers!$A$2:$S$693,11,FALSE)</f>
        <v>0.96525063273523704</v>
      </c>
      <c r="AP86">
        <f t="shared" si="8"/>
        <v>-3.5347493672647632</v>
      </c>
      <c r="AQ86">
        <f t="shared" si="9"/>
        <v>76</v>
      </c>
      <c r="AR86">
        <f t="shared" si="10"/>
        <v>66</v>
      </c>
      <c r="AS86">
        <f t="shared" si="11"/>
        <v>50</v>
      </c>
      <c r="BH86" s="1"/>
      <c r="BI86" s="1"/>
      <c r="BJ86" s="1"/>
      <c r="BK86" s="1"/>
      <c r="BL86" s="1"/>
      <c r="BM86" s="1"/>
      <c r="BN86" s="1"/>
      <c r="BO86" s="1"/>
      <c r="BP86" s="1"/>
      <c r="BW86" s="1"/>
      <c r="BX86" s="1"/>
      <c r="CB86" s="1"/>
      <c r="CC86" s="1"/>
      <c r="CH86" s="1"/>
      <c r="CI86" s="1"/>
      <c r="CL86" s="1"/>
      <c r="FC86" s="1"/>
      <c r="FD86" s="1"/>
      <c r="FE86" s="1"/>
      <c r="FF86" s="1"/>
      <c r="FG86" s="1"/>
      <c r="FH86" s="1"/>
      <c r="FI86" s="1"/>
      <c r="FP86" s="1"/>
    </row>
    <row r="87" spans="1:172">
      <c r="A87">
        <v>8173</v>
      </c>
      <c r="B87" t="s">
        <v>146</v>
      </c>
      <c r="C87" t="s">
        <v>88</v>
      </c>
      <c r="D87">
        <v>7.17</v>
      </c>
      <c r="E87">
        <v>3.29</v>
      </c>
      <c r="F87">
        <v>2.1800000000000002</v>
      </c>
      <c r="G87">
        <v>0.9</v>
      </c>
      <c r="H87" s="1">
        <v>0.186</v>
      </c>
      <c r="I87" s="1">
        <v>8.5000000000000006E-2</v>
      </c>
      <c r="J87" s="1">
        <v>0.10100000000000001</v>
      </c>
      <c r="K87">
        <v>0.25600000000000001</v>
      </c>
      <c r="L87">
        <v>1.36</v>
      </c>
      <c r="M87">
        <v>0.29899999999999999</v>
      </c>
      <c r="N87">
        <v>4.18</v>
      </c>
      <c r="O87">
        <v>3.89</v>
      </c>
      <c r="P87">
        <v>0.28999999999999998</v>
      </c>
      <c r="Q87">
        <v>3.74</v>
      </c>
      <c r="R87">
        <v>3.98</v>
      </c>
      <c r="S87">
        <v>0.43285238623751388</v>
      </c>
      <c r="T87">
        <v>1.8</v>
      </c>
      <c r="U87">
        <v>4.88</v>
      </c>
      <c r="V87">
        <f>RANK(D87,D$2:D$133)</f>
        <v>68</v>
      </c>
      <c r="W87">
        <f>RANK(E87,E$2:E$133,1)</f>
        <v>98</v>
      </c>
      <c r="X87">
        <f>RANK(F87,F$2:F$133)</f>
        <v>96</v>
      </c>
      <c r="Y87">
        <f>RANK(G87,G$2:G$133,1)</f>
        <v>64</v>
      </c>
      <c r="Z87">
        <f>RANK(H87,H$2:H$133)</f>
        <v>68</v>
      </c>
      <c r="AA87">
        <f>RANK(I87,I$2:I$133,1)</f>
        <v>95</v>
      </c>
      <c r="AB87">
        <f>RANK(J87,J$2:J$133)</f>
        <v>83</v>
      </c>
      <c r="AC87">
        <f>RANK(K87,K$2:K$133,1)</f>
        <v>75</v>
      </c>
      <c r="AD87">
        <f>RANK(L87,L$2:L$133,1)</f>
        <v>94</v>
      </c>
      <c r="AE87">
        <f>RANK(M87,M$2:M$133,1)</f>
        <v>76</v>
      </c>
      <c r="AF87">
        <f>RANK(N87,N$2:N$133,1)</f>
        <v>95</v>
      </c>
      <c r="AG87">
        <f>RANK(O87,O$2:O$133,1)</f>
        <v>71</v>
      </c>
      <c r="AH87">
        <f>RANK(P87,P$2:P$133,1)</f>
        <v>93</v>
      </c>
      <c r="AI87">
        <f>RANK(Q87,Q$2:Q$133,1)</f>
        <v>57</v>
      </c>
      <c r="AJ87">
        <f>RANK(R87,R$2:R$133,1)</f>
        <v>68</v>
      </c>
      <c r="AK87">
        <f>RANK(S87,S$2:S$133)</f>
        <v>86</v>
      </c>
      <c r="AL87">
        <f>RANK(T87,T$2:T$133)</f>
        <v>73</v>
      </c>
      <c r="AM87">
        <f>RANK(U87,U$2:U$133,1)</f>
        <v>101</v>
      </c>
      <c r="AN87">
        <f>VLOOKUP($A87,[1]pitchers!$A$2:$S$693,5,FALSE)</f>
        <v>10.166666666666666</v>
      </c>
      <c r="AO87">
        <f>VLOOKUP($A87,[1]pitchers!$A$2:$S$693,11,FALSE)</f>
        <v>2.1683816763402848</v>
      </c>
      <c r="AP87">
        <f t="shared" si="8"/>
        <v>-7.9982849903263808</v>
      </c>
      <c r="AQ87">
        <f t="shared" si="9"/>
        <v>48</v>
      </c>
      <c r="AR87">
        <f t="shared" si="10"/>
        <v>60</v>
      </c>
      <c r="AS87">
        <f t="shared" si="11"/>
        <v>72</v>
      </c>
      <c r="BH87" s="1"/>
      <c r="BI87" s="1"/>
      <c r="BJ87" s="1"/>
      <c r="BK87" s="1"/>
      <c r="BL87" s="1"/>
      <c r="BM87" s="1"/>
      <c r="BN87" s="1"/>
      <c r="BO87" s="1"/>
      <c r="BP87" s="1"/>
      <c r="BW87" s="1"/>
      <c r="BX87" s="1"/>
      <c r="CB87" s="1"/>
      <c r="CC87" s="1"/>
      <c r="CH87" s="1"/>
      <c r="CI87" s="1"/>
      <c r="CL87" s="1"/>
      <c r="FC87" s="1"/>
      <c r="FD87" s="1"/>
      <c r="FE87" s="1"/>
      <c r="FF87" s="1"/>
      <c r="FG87" s="1"/>
      <c r="FH87" s="1"/>
      <c r="FI87" s="1"/>
      <c r="FP87" s="1"/>
    </row>
    <row r="88" spans="1:172">
      <c r="A88">
        <v>4676</v>
      </c>
      <c r="B88" t="s">
        <v>77</v>
      </c>
      <c r="C88" t="s">
        <v>52</v>
      </c>
      <c r="D88">
        <v>6.59</v>
      </c>
      <c r="E88">
        <v>2.79</v>
      </c>
      <c r="F88">
        <v>2.36</v>
      </c>
      <c r="G88">
        <v>0.47</v>
      </c>
      <c r="H88" s="1">
        <v>0.17199999999999999</v>
      </c>
      <c r="I88" s="1">
        <v>7.2999999999999995E-2</v>
      </c>
      <c r="J88" s="1">
        <v>9.9000000000000005E-2</v>
      </c>
      <c r="K88">
        <v>0.25600000000000001</v>
      </c>
      <c r="L88">
        <v>1.28</v>
      </c>
      <c r="M88">
        <v>0.30599999999999999</v>
      </c>
      <c r="N88">
        <v>3.26</v>
      </c>
      <c r="O88">
        <v>3.6</v>
      </c>
      <c r="P88">
        <v>-0.34</v>
      </c>
      <c r="Q88">
        <v>3.69</v>
      </c>
      <c r="R88">
        <v>3.45</v>
      </c>
      <c r="S88">
        <v>0.42241379310344829</v>
      </c>
      <c r="T88">
        <v>1.3</v>
      </c>
      <c r="U88">
        <v>3.83</v>
      </c>
      <c r="V88">
        <f>RANK(D88,D$2:D$133)</f>
        <v>87</v>
      </c>
      <c r="W88">
        <f>RANK(E88,E$2:E$133,1)</f>
        <v>71</v>
      </c>
      <c r="X88">
        <f>RANK(F88,F$2:F$133)</f>
        <v>82</v>
      </c>
      <c r="Y88">
        <f>RANK(G88,G$2:G$133,1)</f>
        <v>6</v>
      </c>
      <c r="Z88">
        <f>RANK(H88,H$2:H$133)</f>
        <v>90</v>
      </c>
      <c r="AA88">
        <f>RANK(I88,I$2:I$133,1)</f>
        <v>66</v>
      </c>
      <c r="AB88">
        <f>RANK(J88,J$2:J$133)</f>
        <v>86</v>
      </c>
      <c r="AC88">
        <f>RANK(K88,K$2:K$133,1)</f>
        <v>75</v>
      </c>
      <c r="AD88">
        <f>RANK(L88,L$2:L$133,1)</f>
        <v>66</v>
      </c>
      <c r="AE88">
        <f>RANK(M88,M$2:M$133,1)</f>
        <v>94</v>
      </c>
      <c r="AF88">
        <f>RANK(N88,N$2:N$133,1)</f>
        <v>36</v>
      </c>
      <c r="AG88">
        <f>RANK(O88,O$2:O$133,1)</f>
        <v>52</v>
      </c>
      <c r="AH88">
        <f>RANK(P88,P$2:P$133,1)</f>
        <v>37</v>
      </c>
      <c r="AI88">
        <f>RANK(Q88,Q$2:Q$133,1)</f>
        <v>52</v>
      </c>
      <c r="AJ88">
        <f>RANK(R88,R$2:R$133,1)</f>
        <v>28</v>
      </c>
      <c r="AK88">
        <f>RANK(S88,S$2:S$133)</f>
        <v>87</v>
      </c>
      <c r="AL88">
        <f>RANK(T88,T$2:T$133)</f>
        <v>96</v>
      </c>
      <c r="AM88">
        <f>RANK(U88,U$2:U$133,1)</f>
        <v>32</v>
      </c>
      <c r="AN88">
        <f>VLOOKUP($A88,[1]pitchers!$A$2:$S$693,5,FALSE)</f>
        <v>2.5</v>
      </c>
      <c r="AO88">
        <f>VLOOKUP($A88,[1]pitchers!$A$2:$S$693,11,FALSE)</f>
        <v>0.63788065191198684</v>
      </c>
      <c r="AP88">
        <f t="shared" si="8"/>
        <v>-1.8621193480880132</v>
      </c>
      <c r="AQ88">
        <f t="shared" si="9"/>
        <v>91</v>
      </c>
      <c r="AR88">
        <f t="shared" si="10"/>
        <v>68</v>
      </c>
      <c r="AS88">
        <f t="shared" si="11"/>
        <v>41</v>
      </c>
      <c r="BH88" s="1"/>
      <c r="BI88" s="1"/>
      <c r="BJ88" s="1"/>
      <c r="BK88" s="1"/>
      <c r="BL88" s="1"/>
      <c r="BM88" s="1"/>
      <c r="BN88" s="1"/>
      <c r="BO88" s="1"/>
      <c r="BP88" s="1"/>
      <c r="BW88" s="1"/>
      <c r="BX88" s="1"/>
      <c r="CB88" s="1"/>
      <c r="CC88" s="1"/>
      <c r="CH88" s="1"/>
      <c r="CI88" s="1"/>
      <c r="CL88" s="1"/>
      <c r="FC88" s="1"/>
      <c r="FD88" s="1"/>
      <c r="FE88" s="1"/>
      <c r="FF88" s="1"/>
      <c r="FG88" s="1"/>
      <c r="FH88" s="1"/>
      <c r="FI88" s="1"/>
      <c r="FP88" s="1"/>
    </row>
    <row r="89" spans="1:172">
      <c r="A89">
        <v>8044</v>
      </c>
      <c r="B89" t="s">
        <v>133</v>
      </c>
      <c r="C89" t="s">
        <v>79</v>
      </c>
      <c r="D89">
        <v>6.54</v>
      </c>
      <c r="E89">
        <v>2.76</v>
      </c>
      <c r="F89">
        <v>2.37</v>
      </c>
      <c r="G89">
        <v>1.02</v>
      </c>
      <c r="H89" s="1">
        <v>0.16900000000000001</v>
      </c>
      <c r="I89" s="1">
        <v>7.0999999999999994E-2</v>
      </c>
      <c r="J89" s="1">
        <v>9.8000000000000004E-2</v>
      </c>
      <c r="K89">
        <v>0.27300000000000002</v>
      </c>
      <c r="L89">
        <v>1.39</v>
      </c>
      <c r="M89">
        <v>0.31</v>
      </c>
      <c r="N89">
        <v>4.0199999999999996</v>
      </c>
      <c r="O89">
        <v>4.09</v>
      </c>
      <c r="P89">
        <v>-7.0000000000000007E-2</v>
      </c>
      <c r="Q89">
        <v>4.29</v>
      </c>
      <c r="R89">
        <v>4.2699999999999996</v>
      </c>
      <c r="S89">
        <v>0.42</v>
      </c>
      <c r="T89">
        <v>1.5</v>
      </c>
      <c r="U89">
        <v>4.32</v>
      </c>
      <c r="V89">
        <f>RANK(D89,D$2:D$133)</f>
        <v>89</v>
      </c>
      <c r="W89">
        <f>RANK(E89,E$2:E$133,1)</f>
        <v>64</v>
      </c>
      <c r="X89">
        <f>RANK(F89,F$2:F$133)</f>
        <v>80</v>
      </c>
      <c r="Y89">
        <f>RANK(G89,G$2:G$133,1)</f>
        <v>85</v>
      </c>
      <c r="Z89">
        <f>RANK(H89,H$2:H$133)</f>
        <v>91</v>
      </c>
      <c r="AA89">
        <f>RANK(I89,I$2:I$133,1)</f>
        <v>57</v>
      </c>
      <c r="AB89">
        <f>RANK(J89,J$2:J$133)</f>
        <v>88</v>
      </c>
      <c r="AC89">
        <f>RANK(K89,K$2:K$133,1)</f>
        <v>105</v>
      </c>
      <c r="AD89">
        <f>RANK(L89,L$2:L$133,1)</f>
        <v>101</v>
      </c>
      <c r="AE89">
        <f>RANK(M89,M$2:M$133,1)</f>
        <v>104</v>
      </c>
      <c r="AF89">
        <f>RANK(N89,N$2:N$133,1)</f>
        <v>85</v>
      </c>
      <c r="AG89">
        <f>RANK(O89,O$2:O$133,1)</f>
        <v>91</v>
      </c>
      <c r="AH89">
        <f>RANK(P89,P$2:P$133,1)</f>
        <v>62</v>
      </c>
      <c r="AI89">
        <f>RANK(Q89,Q$2:Q$133,1)</f>
        <v>110</v>
      </c>
      <c r="AJ89">
        <f>RANK(R89,R$2:R$133,1)</f>
        <v>102</v>
      </c>
      <c r="AK89">
        <f>RANK(S89,S$2:S$133)</f>
        <v>88</v>
      </c>
      <c r="AL89">
        <f>RANK(T89,T$2:T$133)</f>
        <v>84</v>
      </c>
      <c r="AM89">
        <f>RANK(U89,U$2:U$133,1)</f>
        <v>69</v>
      </c>
      <c r="AN89">
        <f>VLOOKUP($A89,[1]pitchers!$A$2:$S$693,5,FALSE)</f>
        <v>2.6666666666666665</v>
      </c>
      <c r="AO89">
        <f>VLOOKUP($A89,[1]pitchers!$A$2:$S$693,11,FALSE)</f>
        <v>2.1046366458622385</v>
      </c>
      <c r="AP89">
        <f t="shared" si="8"/>
        <v>-0.56203002080442799</v>
      </c>
      <c r="AQ89">
        <f t="shared" si="9"/>
        <v>90</v>
      </c>
      <c r="AR89">
        <f t="shared" si="10"/>
        <v>61</v>
      </c>
      <c r="AS89">
        <f t="shared" si="11"/>
        <v>34</v>
      </c>
      <c r="BH89" s="1"/>
      <c r="BI89" s="1"/>
      <c r="BJ89" s="1"/>
      <c r="BK89" s="1"/>
      <c r="BL89" s="1"/>
      <c r="BM89" s="1"/>
      <c r="BN89" s="1"/>
      <c r="BO89" s="1"/>
      <c r="BP89" s="1"/>
      <c r="BW89" s="1"/>
      <c r="BX89" s="1"/>
      <c r="CB89" s="1"/>
      <c r="CD89" s="1"/>
      <c r="CE89" s="1"/>
      <c r="CG89" s="1"/>
      <c r="CI89" s="1"/>
      <c r="CO89" s="1"/>
      <c r="FC89" s="1"/>
      <c r="FD89" s="1"/>
      <c r="FE89" s="1"/>
      <c r="FF89" s="1"/>
      <c r="FG89" s="1"/>
      <c r="FH89" s="1"/>
      <c r="FI89" s="1"/>
      <c r="FP89" s="1"/>
    </row>
    <row r="90" spans="1:172">
      <c r="A90">
        <v>1478</v>
      </c>
      <c r="B90" t="s">
        <v>151</v>
      </c>
      <c r="C90" t="s">
        <v>21</v>
      </c>
      <c r="D90">
        <v>7.71</v>
      </c>
      <c r="E90">
        <v>3.94</v>
      </c>
      <c r="F90">
        <v>1.96</v>
      </c>
      <c r="G90">
        <v>0.72</v>
      </c>
      <c r="H90" s="1">
        <v>0.19700000000000001</v>
      </c>
      <c r="I90" s="1">
        <v>0.10100000000000001</v>
      </c>
      <c r="J90" s="1">
        <v>9.7000000000000003E-2</v>
      </c>
      <c r="K90">
        <v>0.25600000000000001</v>
      </c>
      <c r="L90">
        <v>1.43</v>
      </c>
      <c r="M90">
        <v>0.31</v>
      </c>
      <c r="N90">
        <v>4.32</v>
      </c>
      <c r="O90">
        <v>3.78</v>
      </c>
      <c r="P90">
        <v>0.54</v>
      </c>
      <c r="Q90">
        <v>4.1399999999999997</v>
      </c>
      <c r="R90">
        <v>4.1900000000000004</v>
      </c>
      <c r="S90">
        <v>0.41949413942011105</v>
      </c>
      <c r="T90">
        <v>2.9</v>
      </c>
      <c r="U90">
        <v>4.25</v>
      </c>
      <c r="V90">
        <f>RANK(D90,D$2:D$133)</f>
        <v>43</v>
      </c>
      <c r="W90">
        <f>RANK(E90,E$2:E$133,1)</f>
        <v>122</v>
      </c>
      <c r="X90">
        <f>RANK(F90,F$2:F$133)</f>
        <v>106</v>
      </c>
      <c r="Y90">
        <f>RANK(G90,G$2:G$133,1)</f>
        <v>32</v>
      </c>
      <c r="Z90">
        <f>RANK(H90,H$2:H$133)</f>
        <v>53</v>
      </c>
      <c r="AA90">
        <f>RANK(I90,I$2:I$133,1)</f>
        <v>122</v>
      </c>
      <c r="AB90">
        <f>RANK(J90,J$2:J$133)</f>
        <v>90</v>
      </c>
      <c r="AC90">
        <f>RANK(K90,K$2:K$133,1)</f>
        <v>75</v>
      </c>
      <c r="AD90">
        <f>RANK(L90,L$2:L$133,1)</f>
        <v>113</v>
      </c>
      <c r="AE90">
        <f>RANK(M90,M$2:M$133,1)</f>
        <v>104</v>
      </c>
      <c r="AF90">
        <f>RANK(N90,N$2:N$133,1)</f>
        <v>101</v>
      </c>
      <c r="AG90">
        <f>RANK(O90,O$2:O$133,1)</f>
        <v>61</v>
      </c>
      <c r="AH90">
        <f>RANK(P90,P$2:P$133,1)</f>
        <v>110</v>
      </c>
      <c r="AI90">
        <f>RANK(Q90,Q$2:Q$133,1)</f>
        <v>93</v>
      </c>
      <c r="AJ90">
        <f>RANK(R90,R$2:R$133,1)</f>
        <v>95</v>
      </c>
      <c r="AK90">
        <f>RANK(S90,S$2:S$133)</f>
        <v>89</v>
      </c>
      <c r="AL90">
        <f>RANK(T90,T$2:T$133)</f>
        <v>41</v>
      </c>
      <c r="AM90">
        <f>RANK(U90,U$2:U$133,1)</f>
        <v>63</v>
      </c>
      <c r="AN90">
        <f>VLOOKUP($A90,[1]pitchers!$A$2:$S$693,5,FALSE)</f>
        <v>4</v>
      </c>
      <c r="AO90">
        <f>VLOOKUP($A90,[1]pitchers!$A$2:$S$693,11,FALSE)</f>
        <v>-14.083337191572197</v>
      </c>
      <c r="AP90">
        <f t="shared" si="8"/>
        <v>-18.083337191572198</v>
      </c>
      <c r="AQ90">
        <f t="shared" si="9"/>
        <v>81</v>
      </c>
      <c r="AR90">
        <f t="shared" si="10"/>
        <v>119</v>
      </c>
      <c r="AS90">
        <f t="shared" si="11"/>
        <v>111</v>
      </c>
      <c r="BH90" s="1"/>
      <c r="BI90" s="1"/>
      <c r="BJ90" s="1"/>
      <c r="BK90" s="1"/>
      <c r="BL90" s="1"/>
      <c r="BM90" s="1"/>
      <c r="BN90" s="1"/>
      <c r="BO90" s="1"/>
      <c r="BP90" s="1"/>
      <c r="BW90" s="1"/>
      <c r="BX90" s="1"/>
      <c r="CB90" s="1"/>
      <c r="CG90" s="1"/>
      <c r="CH90" s="1"/>
      <c r="CI90" s="1"/>
      <c r="CL90" s="1"/>
      <c r="FC90" s="1"/>
      <c r="FD90" s="1"/>
      <c r="FE90" s="1"/>
      <c r="FF90" s="1"/>
      <c r="FG90" s="1"/>
      <c r="FH90" s="1"/>
      <c r="FI90" s="1"/>
      <c r="FP90" s="1"/>
    </row>
    <row r="91" spans="1:172">
      <c r="A91">
        <v>6283</v>
      </c>
      <c r="B91" t="s">
        <v>125</v>
      </c>
      <c r="C91" t="s">
        <v>112</v>
      </c>
      <c r="D91">
        <v>6.54</v>
      </c>
      <c r="E91">
        <v>2.77</v>
      </c>
      <c r="F91">
        <v>2.36</v>
      </c>
      <c r="G91">
        <v>0.94</v>
      </c>
      <c r="H91" s="1">
        <v>0.17399999999999999</v>
      </c>
      <c r="I91" s="1">
        <v>7.3999999999999996E-2</v>
      </c>
      <c r="J91" s="1">
        <v>0.1</v>
      </c>
      <c r="K91">
        <v>0.22900000000000001</v>
      </c>
      <c r="L91">
        <v>1.18</v>
      </c>
      <c r="M91">
        <v>0.25800000000000001</v>
      </c>
      <c r="N91">
        <v>3.86</v>
      </c>
      <c r="O91">
        <v>4.03</v>
      </c>
      <c r="P91">
        <v>-0.16</v>
      </c>
      <c r="Q91">
        <v>3.96</v>
      </c>
      <c r="R91">
        <v>4.03</v>
      </c>
      <c r="S91">
        <v>0.41942604856512145</v>
      </c>
      <c r="T91">
        <v>2</v>
      </c>
      <c r="U91">
        <v>4.4400000000000004</v>
      </c>
      <c r="V91">
        <f>RANK(D91,D$2:D$133)</f>
        <v>89</v>
      </c>
      <c r="W91">
        <f>RANK(E91,E$2:E$133,1)</f>
        <v>66</v>
      </c>
      <c r="X91">
        <f>RANK(F91,F$2:F$133)</f>
        <v>82</v>
      </c>
      <c r="Y91">
        <f>RANK(G91,G$2:G$133,1)</f>
        <v>70</v>
      </c>
      <c r="Z91">
        <f>RANK(H91,H$2:H$133)</f>
        <v>85</v>
      </c>
      <c r="AA91">
        <f>RANK(I91,I$2:I$133,1)</f>
        <v>68</v>
      </c>
      <c r="AB91">
        <f>RANK(J91,J$2:J$133)</f>
        <v>85</v>
      </c>
      <c r="AC91">
        <f>RANK(K91,K$2:K$133,1)</f>
        <v>24</v>
      </c>
      <c r="AD91">
        <f>RANK(L91,L$2:L$133,1)</f>
        <v>39</v>
      </c>
      <c r="AE91">
        <f>RANK(M91,M$2:M$133,1)</f>
        <v>11</v>
      </c>
      <c r="AF91">
        <f>RANK(N91,N$2:N$133,1)</f>
        <v>77</v>
      </c>
      <c r="AG91">
        <f>RANK(O91,O$2:O$133,1)</f>
        <v>82</v>
      </c>
      <c r="AH91">
        <f>RANK(P91,P$2:P$133,1)</f>
        <v>53</v>
      </c>
      <c r="AI91">
        <f>RANK(Q91,Q$2:Q$133,1)</f>
        <v>74</v>
      </c>
      <c r="AJ91">
        <f>RANK(R91,R$2:R$133,1)</f>
        <v>75</v>
      </c>
      <c r="AK91">
        <f>RANK(S91,S$2:S$133)</f>
        <v>90</v>
      </c>
      <c r="AL91">
        <f>RANK(T91,T$2:T$133)</f>
        <v>65</v>
      </c>
      <c r="AM91">
        <f>RANK(U91,U$2:U$133,1)</f>
        <v>78</v>
      </c>
      <c r="AN91">
        <f>VLOOKUP($A91,[1]pitchers!$A$2:$S$693,5,FALSE)</f>
        <v>2.3333333333333335</v>
      </c>
      <c r="AO91">
        <f>VLOOKUP($A91,[1]pitchers!$A$2:$S$693,11,FALSE)</f>
        <v>-0.78778155527848459</v>
      </c>
      <c r="AP91">
        <f t="shared" si="8"/>
        <v>-3.1211148886118183</v>
      </c>
      <c r="AQ91">
        <f t="shared" si="9"/>
        <v>94</v>
      </c>
      <c r="AR91">
        <f t="shared" si="10"/>
        <v>74</v>
      </c>
      <c r="AS91">
        <f t="shared" si="11"/>
        <v>46</v>
      </c>
      <c r="BH91" s="1"/>
      <c r="BI91" s="1"/>
      <c r="BJ91" s="1"/>
      <c r="BK91" s="1"/>
      <c r="BL91" s="1"/>
      <c r="BM91" s="1"/>
      <c r="BN91" s="1"/>
      <c r="BO91" s="1"/>
      <c r="BP91" s="1"/>
      <c r="BW91" s="1"/>
      <c r="BX91" s="1"/>
      <c r="CB91" s="1"/>
      <c r="CC91" s="1"/>
      <c r="CH91" s="1"/>
      <c r="CI91" s="1"/>
      <c r="CL91" s="1"/>
      <c r="FC91" s="1"/>
      <c r="FD91" s="1"/>
      <c r="FE91" s="1"/>
      <c r="FF91" s="1"/>
      <c r="FG91" s="1"/>
      <c r="FH91" s="1"/>
      <c r="FI91" s="1"/>
      <c r="FP91" s="1"/>
    </row>
    <row r="92" spans="1:172">
      <c r="A92">
        <v>126</v>
      </c>
      <c r="B92" t="s">
        <v>159</v>
      </c>
      <c r="C92" t="s">
        <v>160</v>
      </c>
      <c r="D92">
        <v>8.23</v>
      </c>
      <c r="E92">
        <v>4.47</v>
      </c>
      <c r="F92">
        <v>1.84</v>
      </c>
      <c r="G92">
        <v>1.07</v>
      </c>
      <c r="H92" s="1">
        <v>0.20799999999999999</v>
      </c>
      <c r="I92" s="1">
        <v>0.113</v>
      </c>
      <c r="J92" s="1">
        <v>9.5000000000000001E-2</v>
      </c>
      <c r="K92">
        <v>0.25600000000000001</v>
      </c>
      <c r="L92">
        <v>1.48</v>
      </c>
      <c r="M92">
        <v>0.308</v>
      </c>
      <c r="N92">
        <v>4.59</v>
      </c>
      <c r="O92">
        <v>4.38</v>
      </c>
      <c r="P92">
        <v>0.21</v>
      </c>
      <c r="Q92">
        <v>4.6100000000000003</v>
      </c>
      <c r="R92">
        <v>4.3499999999999996</v>
      </c>
      <c r="S92">
        <v>0.41721854304635764</v>
      </c>
      <c r="T92">
        <v>1.4</v>
      </c>
      <c r="U92">
        <v>4.3</v>
      </c>
      <c r="V92">
        <f>RANK(D92,D$2:D$133)</f>
        <v>32</v>
      </c>
      <c r="W92">
        <f>RANK(E92,E$2:E$133,1)</f>
        <v>129</v>
      </c>
      <c r="X92">
        <f>RANK(F92,F$2:F$133)</f>
        <v>115</v>
      </c>
      <c r="Y92">
        <f>RANK(G92,G$2:G$133,1)</f>
        <v>93</v>
      </c>
      <c r="Z92">
        <f>RANK(H92,H$2:H$133)</f>
        <v>42</v>
      </c>
      <c r="AA92">
        <f>RANK(I92,I$2:I$133,1)</f>
        <v>129</v>
      </c>
      <c r="AB92">
        <f>RANK(J92,J$2:J$133)</f>
        <v>92</v>
      </c>
      <c r="AC92">
        <f>RANK(K92,K$2:K$133,1)</f>
        <v>75</v>
      </c>
      <c r="AD92">
        <f>RANK(L92,L$2:L$133,1)</f>
        <v>122</v>
      </c>
      <c r="AE92">
        <f>RANK(M92,M$2:M$133,1)</f>
        <v>100</v>
      </c>
      <c r="AF92">
        <f>RANK(N92,N$2:N$133,1)</f>
        <v>110</v>
      </c>
      <c r="AG92">
        <f>RANK(O92,O$2:O$133,1)</f>
        <v>110</v>
      </c>
      <c r="AH92">
        <f>RANK(P92,P$2:P$133,1)</f>
        <v>89</v>
      </c>
      <c r="AI92">
        <f>RANK(Q92,Q$2:Q$133,1)</f>
        <v>126</v>
      </c>
      <c r="AJ92">
        <f>RANK(R92,R$2:R$133,1)</f>
        <v>111</v>
      </c>
      <c r="AK92">
        <f>RANK(S92,S$2:S$133)</f>
        <v>91</v>
      </c>
      <c r="AL92">
        <f>RANK(T92,T$2:T$133)</f>
        <v>93</v>
      </c>
      <c r="AM92">
        <f>RANK(U92,U$2:U$133,1)</f>
        <v>67</v>
      </c>
      <c r="AN92">
        <f>VLOOKUP($A92,[1]pitchers!$A$2:$S$693,5,FALSE)</f>
        <v>0</v>
      </c>
      <c r="AO92">
        <f>VLOOKUP($A92,[1]pitchers!$A$2:$S$693,11,FALSE)</f>
        <v>-9.2081976375721268</v>
      </c>
      <c r="AP92">
        <f t="shared" si="8"/>
        <v>-9.2081976375721268</v>
      </c>
      <c r="AQ92">
        <f t="shared" si="9"/>
        <v>117</v>
      </c>
      <c r="AR92">
        <f t="shared" si="10"/>
        <v>102</v>
      </c>
      <c r="AS92">
        <f t="shared" si="11"/>
        <v>81</v>
      </c>
      <c r="BH92" s="1"/>
      <c r="BI92" s="1"/>
      <c r="BJ92" s="1"/>
      <c r="BK92" s="1"/>
      <c r="BL92" s="1"/>
      <c r="BM92" s="1"/>
      <c r="BN92" s="1"/>
      <c r="BO92" s="1"/>
      <c r="BP92" s="1"/>
      <c r="BW92" s="1"/>
      <c r="BX92" s="1"/>
      <c r="CB92" s="1"/>
      <c r="CC92" s="1"/>
      <c r="CD92" s="1"/>
      <c r="CI92" s="1"/>
      <c r="CL92" s="1"/>
      <c r="FC92" s="1"/>
      <c r="FD92" s="1"/>
      <c r="FE92" s="1"/>
      <c r="FF92" s="1"/>
      <c r="FG92" s="1"/>
      <c r="FH92" s="1"/>
      <c r="FI92" s="1"/>
      <c r="FP92" s="1"/>
    </row>
    <row r="93" spans="1:172">
      <c r="A93">
        <v>7441</v>
      </c>
      <c r="B93" t="s">
        <v>176</v>
      </c>
      <c r="C93" t="s">
        <v>66</v>
      </c>
      <c r="D93">
        <v>7.58</v>
      </c>
      <c r="E93">
        <v>3.86</v>
      </c>
      <c r="F93">
        <v>1.97</v>
      </c>
      <c r="G93">
        <v>1</v>
      </c>
      <c r="H93" s="1">
        <v>0.185</v>
      </c>
      <c r="I93" s="1">
        <v>9.4E-2</v>
      </c>
      <c r="J93" s="1">
        <v>9.0999999999999998E-2</v>
      </c>
      <c r="K93">
        <v>0.30399999999999999</v>
      </c>
      <c r="L93">
        <v>1.68</v>
      </c>
      <c r="M93">
        <v>0.36099999999999999</v>
      </c>
      <c r="N93">
        <v>5.32</v>
      </c>
      <c r="O93">
        <v>4.18</v>
      </c>
      <c r="P93">
        <v>1.1399999999999999</v>
      </c>
      <c r="Q93">
        <v>4.1500000000000004</v>
      </c>
      <c r="R93">
        <v>4.2699999999999996</v>
      </c>
      <c r="S93">
        <v>0.41450777202072542</v>
      </c>
      <c r="T93">
        <v>1.7</v>
      </c>
      <c r="U93">
        <v>5.37</v>
      </c>
      <c r="V93">
        <f>RANK(D93,D$2:D$133)</f>
        <v>48</v>
      </c>
      <c r="W93">
        <f>RANK(E93,E$2:E$133,1)</f>
        <v>121</v>
      </c>
      <c r="X93">
        <f>RANK(F93,F$2:F$133)</f>
        <v>105</v>
      </c>
      <c r="Y93">
        <f>RANK(G93,G$2:G$133,1)</f>
        <v>82</v>
      </c>
      <c r="Z93">
        <f>RANK(H93,H$2:H$133)</f>
        <v>70</v>
      </c>
      <c r="AA93">
        <f>RANK(I93,I$2:I$133,1)</f>
        <v>116</v>
      </c>
      <c r="AB93">
        <f>RANK(J93,J$2:J$133)</f>
        <v>99</v>
      </c>
      <c r="AC93">
        <f>RANK(K93,K$2:K$133,1)</f>
        <v>130</v>
      </c>
      <c r="AD93">
        <f>RANK(L93,L$2:L$133,1)</f>
        <v>131</v>
      </c>
      <c r="AE93">
        <f>RANK(M93,M$2:M$133,1)</f>
        <v>132</v>
      </c>
      <c r="AF93">
        <f>RANK(N93,N$2:N$133,1)</f>
        <v>126</v>
      </c>
      <c r="AG93">
        <f>RANK(O93,O$2:O$133,1)</f>
        <v>97</v>
      </c>
      <c r="AH93">
        <f>RANK(P93,P$2:P$133,1)</f>
        <v>129</v>
      </c>
      <c r="AI93">
        <f>RANK(Q93,Q$2:Q$133,1)</f>
        <v>95</v>
      </c>
      <c r="AJ93">
        <f>RANK(R93,R$2:R$133,1)</f>
        <v>102</v>
      </c>
      <c r="AK93">
        <f>RANK(S93,S$2:S$133)</f>
        <v>92</v>
      </c>
      <c r="AL93">
        <f>RANK(T93,T$2:T$133)</f>
        <v>77</v>
      </c>
      <c r="AM93">
        <f>RANK(U93,U$2:U$133,1)</f>
        <v>121</v>
      </c>
      <c r="AN93">
        <f>VLOOKUP($A93,[1]pitchers!$A$2:$S$693,5,FALSE)</f>
        <v>0.6</v>
      </c>
      <c r="AO93">
        <f>VLOOKUP($A93,[1]pitchers!$A$2:$S$693,11,FALSE)</f>
        <v>19.123131534982068</v>
      </c>
      <c r="AP93">
        <f t="shared" si="8"/>
        <v>18.523131534982067</v>
      </c>
      <c r="AQ93">
        <f t="shared" si="9"/>
        <v>111</v>
      </c>
      <c r="AR93">
        <f t="shared" si="10"/>
        <v>16</v>
      </c>
      <c r="AS93">
        <f t="shared" si="11"/>
        <v>2</v>
      </c>
      <c r="BH93" s="1"/>
      <c r="BI93" s="1"/>
      <c r="BJ93" s="1"/>
      <c r="BK93" s="1"/>
      <c r="BL93" s="1"/>
      <c r="BM93" s="1"/>
      <c r="BN93" s="1"/>
      <c r="BO93" s="1"/>
      <c r="BP93" s="1"/>
      <c r="BW93" s="1"/>
      <c r="BX93" s="1"/>
      <c r="CB93" s="1"/>
      <c r="CC93" s="1"/>
      <c r="CD93" s="1"/>
      <c r="CH93" s="1"/>
      <c r="CL93" s="1"/>
      <c r="FC93" s="1"/>
      <c r="FD93" s="1"/>
      <c r="FE93" s="1"/>
      <c r="FF93" s="1"/>
      <c r="FG93" s="1"/>
      <c r="FH93" s="1"/>
      <c r="FI93" s="1"/>
      <c r="FP93" s="1"/>
    </row>
    <row r="94" spans="1:172">
      <c r="A94">
        <v>4662</v>
      </c>
      <c r="B94" t="s">
        <v>157</v>
      </c>
      <c r="C94" t="s">
        <v>93</v>
      </c>
      <c r="D94">
        <v>5.07</v>
      </c>
      <c r="E94">
        <v>1.4</v>
      </c>
      <c r="F94">
        <v>3.62</v>
      </c>
      <c r="G94">
        <v>0.87</v>
      </c>
      <c r="H94" s="1">
        <v>0.13200000000000001</v>
      </c>
      <c r="I94" s="1">
        <v>3.5999999999999997E-2</v>
      </c>
      <c r="J94" s="1">
        <v>9.5000000000000001E-2</v>
      </c>
      <c r="K94">
        <v>0.29199999999999998</v>
      </c>
      <c r="L94">
        <v>1.35</v>
      </c>
      <c r="M94">
        <v>0.32</v>
      </c>
      <c r="N94">
        <v>4.53</v>
      </c>
      <c r="O94">
        <v>3.75</v>
      </c>
      <c r="P94">
        <v>0.78</v>
      </c>
      <c r="Q94">
        <v>3.77</v>
      </c>
      <c r="R94">
        <v>4.01</v>
      </c>
      <c r="S94">
        <v>0.40740740740740738</v>
      </c>
      <c r="T94">
        <v>1.8</v>
      </c>
      <c r="U94">
        <v>5.05</v>
      </c>
      <c r="V94">
        <f>RANK(D94,D$2:D$133)</f>
        <v>129</v>
      </c>
      <c r="W94">
        <f>RANK(E94,E$2:E$133,1)</f>
        <v>5</v>
      </c>
      <c r="X94">
        <f>RANK(F94,F$2:F$133)</f>
        <v>21</v>
      </c>
      <c r="Y94">
        <f>RANK(G94,G$2:G$133,1)</f>
        <v>57</v>
      </c>
      <c r="Z94">
        <f>RANK(H94,H$2:H$133)</f>
        <v>127</v>
      </c>
      <c r="AA94">
        <f>RANK(I94,I$2:I$133,1)</f>
        <v>1</v>
      </c>
      <c r="AB94">
        <f>RANK(J94,J$2:J$133)</f>
        <v>92</v>
      </c>
      <c r="AC94">
        <f>RANK(K94,K$2:K$133,1)</f>
        <v>125</v>
      </c>
      <c r="AD94">
        <f>RANK(L94,L$2:L$133,1)</f>
        <v>87</v>
      </c>
      <c r="AE94">
        <f>RANK(M94,M$2:M$133,1)</f>
        <v>117</v>
      </c>
      <c r="AF94">
        <f>RANK(N94,N$2:N$133,1)</f>
        <v>108</v>
      </c>
      <c r="AG94">
        <f>RANK(O94,O$2:O$133,1)</f>
        <v>58</v>
      </c>
      <c r="AH94">
        <f>RANK(P94,P$2:P$133,1)</f>
        <v>122</v>
      </c>
      <c r="AI94">
        <f>RANK(Q94,Q$2:Q$133,1)</f>
        <v>60</v>
      </c>
      <c r="AJ94">
        <f>RANK(R94,R$2:R$133,1)</f>
        <v>70</v>
      </c>
      <c r="AK94">
        <f>RANK(S94,S$2:S$133)</f>
        <v>93</v>
      </c>
      <c r="AL94">
        <f>RANK(T94,T$2:T$133)</f>
        <v>73</v>
      </c>
      <c r="AM94">
        <f>RANK(U94,U$2:U$133,1)</f>
        <v>109</v>
      </c>
      <c r="AN94">
        <f>VLOOKUP($A94,[1]pitchers!$A$2:$S$693,5,FALSE)</f>
        <v>3.3333333333333335</v>
      </c>
      <c r="AO94">
        <f>VLOOKUP($A94,[1]pitchers!$A$2:$S$693,11,FALSE)</f>
        <v>-0.89512589462611214</v>
      </c>
      <c r="AP94">
        <f t="shared" si="8"/>
        <v>-4.228459227959446</v>
      </c>
      <c r="AQ94">
        <f t="shared" si="9"/>
        <v>84</v>
      </c>
      <c r="AR94">
        <f t="shared" si="10"/>
        <v>76</v>
      </c>
      <c r="AS94">
        <f t="shared" si="11"/>
        <v>56</v>
      </c>
      <c r="BH94" s="1"/>
      <c r="BI94" s="1"/>
      <c r="BJ94" s="1"/>
      <c r="BK94" s="1"/>
      <c r="BL94" s="1"/>
      <c r="BM94" s="1"/>
      <c r="BN94" s="1"/>
      <c r="BO94" s="1"/>
      <c r="BP94" s="1"/>
      <c r="BW94" s="1"/>
      <c r="BX94" s="1"/>
      <c r="CB94" s="1"/>
      <c r="CD94" s="1"/>
      <c r="CG94" s="1"/>
      <c r="CH94" s="1"/>
      <c r="CI94" s="1"/>
      <c r="CK94" s="1"/>
      <c r="CL94" s="1"/>
      <c r="CO94" s="1"/>
      <c r="FC94" s="1"/>
      <c r="FD94" s="1"/>
      <c r="FE94" s="1"/>
      <c r="FF94" s="1"/>
      <c r="FG94" s="1"/>
      <c r="FH94" s="1"/>
      <c r="FI94" s="1"/>
      <c r="FP94" s="1"/>
    </row>
    <row r="95" spans="1:172">
      <c r="A95">
        <v>8779</v>
      </c>
      <c r="B95" t="s">
        <v>104</v>
      </c>
      <c r="C95" t="s">
        <v>93</v>
      </c>
      <c r="D95">
        <v>6.53</v>
      </c>
      <c r="E95">
        <v>2.93</v>
      </c>
      <c r="F95">
        <v>2.23</v>
      </c>
      <c r="G95">
        <v>0.93</v>
      </c>
      <c r="H95" s="1">
        <v>0.17399999999999999</v>
      </c>
      <c r="I95" s="1">
        <v>7.8E-2</v>
      </c>
      <c r="J95" s="1">
        <v>9.6000000000000002E-2</v>
      </c>
      <c r="K95">
        <v>0.25900000000000001</v>
      </c>
      <c r="L95">
        <v>1.32</v>
      </c>
      <c r="M95">
        <v>0.29599999999999999</v>
      </c>
      <c r="N95">
        <v>3.55</v>
      </c>
      <c r="O95">
        <v>3.98</v>
      </c>
      <c r="P95">
        <v>-0.43</v>
      </c>
      <c r="Q95">
        <v>3.77</v>
      </c>
      <c r="R95">
        <v>3.96</v>
      </c>
      <c r="S95">
        <v>0.40059347181008903</v>
      </c>
      <c r="T95">
        <v>1.9</v>
      </c>
      <c r="U95">
        <v>4.78</v>
      </c>
      <c r="V95">
        <f>RANK(D95,D$2:D$133)</f>
        <v>91</v>
      </c>
      <c r="W95">
        <f>RANK(E95,E$2:E$133,1)</f>
        <v>79</v>
      </c>
      <c r="X95">
        <f>RANK(F95,F$2:F$133)</f>
        <v>90</v>
      </c>
      <c r="Y95">
        <f>RANK(G95,G$2:G$133,1)</f>
        <v>68</v>
      </c>
      <c r="Z95">
        <f>RANK(H95,H$2:H$133)</f>
        <v>85</v>
      </c>
      <c r="AA95">
        <f>RANK(I95,I$2:I$133,1)</f>
        <v>84</v>
      </c>
      <c r="AB95">
        <f>RANK(J95,J$2:J$133)</f>
        <v>91</v>
      </c>
      <c r="AC95">
        <f>RANK(K95,K$2:K$133,1)</f>
        <v>87</v>
      </c>
      <c r="AD95">
        <f>RANK(L95,L$2:L$133,1)</f>
        <v>77</v>
      </c>
      <c r="AE95">
        <f>RANK(M95,M$2:M$133,1)</f>
        <v>70</v>
      </c>
      <c r="AF95">
        <f>RANK(N95,N$2:N$133,1)</f>
        <v>59</v>
      </c>
      <c r="AG95">
        <f>RANK(O95,O$2:O$133,1)</f>
        <v>77</v>
      </c>
      <c r="AH95">
        <f>RANK(P95,P$2:P$133,1)</f>
        <v>33</v>
      </c>
      <c r="AI95">
        <f>RANK(Q95,Q$2:Q$133,1)</f>
        <v>60</v>
      </c>
      <c r="AJ95">
        <f>RANK(R95,R$2:R$133,1)</f>
        <v>66</v>
      </c>
      <c r="AK95">
        <f>RANK(S95,S$2:S$133)</f>
        <v>94</v>
      </c>
      <c r="AL95">
        <f>RANK(T95,T$2:T$133)</f>
        <v>68</v>
      </c>
      <c r="AM95">
        <f>RANK(U95,U$2:U$133,1)</f>
        <v>93</v>
      </c>
      <c r="AN95">
        <f>VLOOKUP($A95,[1]pitchers!$A$2:$S$693,5,FALSE)</f>
        <v>6.833333333333333</v>
      </c>
      <c r="AO95">
        <f>VLOOKUP($A95,[1]pitchers!$A$2:$S$693,11,FALSE)</f>
        <v>-10.988591032442272</v>
      </c>
      <c r="AP95">
        <f t="shared" si="8"/>
        <v>-17.821924365775605</v>
      </c>
      <c r="AQ95">
        <f t="shared" si="9"/>
        <v>67</v>
      </c>
      <c r="AR95">
        <f t="shared" si="10"/>
        <v>110</v>
      </c>
      <c r="AS95">
        <f t="shared" si="11"/>
        <v>107</v>
      </c>
      <c r="BH95" s="1"/>
      <c r="BI95" s="1"/>
      <c r="BJ95" s="1"/>
      <c r="BK95" s="1"/>
      <c r="BL95" s="1"/>
      <c r="BM95" s="1"/>
      <c r="BN95" s="1"/>
      <c r="BO95" s="1"/>
      <c r="BP95" s="1"/>
      <c r="BW95" s="1"/>
      <c r="BX95" s="1"/>
      <c r="CB95" s="1"/>
      <c r="CC95" s="1"/>
      <c r="CH95" s="1"/>
      <c r="CI95" s="1"/>
      <c r="CL95" s="1"/>
      <c r="FC95" s="1"/>
      <c r="FD95" s="1"/>
      <c r="FE95" s="1"/>
      <c r="FF95" s="1"/>
      <c r="FG95" s="1"/>
      <c r="FH95" s="1"/>
      <c r="FI95" s="1"/>
      <c r="FP95" s="1"/>
    </row>
    <row r="96" spans="1:172">
      <c r="A96">
        <v>4424</v>
      </c>
      <c r="B96" t="s">
        <v>115</v>
      </c>
      <c r="C96" t="s">
        <v>26</v>
      </c>
      <c r="D96">
        <v>6.61</v>
      </c>
      <c r="E96">
        <v>3.02</v>
      </c>
      <c r="F96">
        <v>2.19</v>
      </c>
      <c r="G96">
        <v>0.63</v>
      </c>
      <c r="H96" s="1">
        <v>0.16900000000000001</v>
      </c>
      <c r="I96" s="1">
        <v>7.6999999999999999E-2</v>
      </c>
      <c r="J96" s="1">
        <v>9.1999999999999998E-2</v>
      </c>
      <c r="K96">
        <v>0.27800000000000002</v>
      </c>
      <c r="L96">
        <v>1.44</v>
      </c>
      <c r="M96">
        <v>0.32600000000000001</v>
      </c>
      <c r="N96">
        <v>3.71</v>
      </c>
      <c r="O96">
        <v>3.58</v>
      </c>
      <c r="P96">
        <v>0.13</v>
      </c>
      <c r="Q96">
        <v>3.84</v>
      </c>
      <c r="R96">
        <v>4.01</v>
      </c>
      <c r="S96">
        <v>0.39860139860139859</v>
      </c>
      <c r="T96">
        <v>1.5</v>
      </c>
      <c r="U96">
        <v>4</v>
      </c>
      <c r="V96">
        <f>RANK(D96,D$2:D$133)</f>
        <v>85</v>
      </c>
      <c r="W96">
        <f>RANK(E96,E$2:E$133,1)</f>
        <v>85</v>
      </c>
      <c r="X96">
        <f>RANK(F96,F$2:F$133)</f>
        <v>94</v>
      </c>
      <c r="Y96">
        <f>RANK(G96,G$2:G$133,1)</f>
        <v>24</v>
      </c>
      <c r="Z96">
        <f>RANK(H96,H$2:H$133)</f>
        <v>91</v>
      </c>
      <c r="AA96">
        <f>RANK(I96,I$2:I$133,1)</f>
        <v>81</v>
      </c>
      <c r="AB96">
        <f>RANK(J96,J$2:J$133)</f>
        <v>96</v>
      </c>
      <c r="AC96">
        <f>RANK(K96,K$2:K$133,1)</f>
        <v>116</v>
      </c>
      <c r="AD96">
        <f>RANK(L96,L$2:L$133,1)</f>
        <v>115</v>
      </c>
      <c r="AE96">
        <f>RANK(M96,M$2:M$133,1)</f>
        <v>123</v>
      </c>
      <c r="AF96">
        <f>RANK(N96,N$2:N$133,1)</f>
        <v>67</v>
      </c>
      <c r="AG96">
        <f>RANK(O96,O$2:O$133,1)</f>
        <v>49</v>
      </c>
      <c r="AH96">
        <f>RANK(P96,P$2:P$133,1)</f>
        <v>80</v>
      </c>
      <c r="AI96">
        <f>RANK(Q96,Q$2:Q$133,1)</f>
        <v>62</v>
      </c>
      <c r="AJ96">
        <f>RANK(R96,R$2:R$133,1)</f>
        <v>70</v>
      </c>
      <c r="AK96">
        <f>RANK(S96,S$2:S$133)</f>
        <v>95</v>
      </c>
      <c r="AL96">
        <f>RANK(T96,T$2:T$133)</f>
        <v>84</v>
      </c>
      <c r="AM96">
        <f>RANK(U96,U$2:U$133,1)</f>
        <v>43</v>
      </c>
      <c r="AN96">
        <f>VLOOKUP($A96,[1]pitchers!$A$2:$S$693,5,FALSE)</f>
        <v>5.666666666666667</v>
      </c>
      <c r="AO96">
        <f>VLOOKUP($A96,[1]pitchers!$A$2:$S$693,11,FALSE)</f>
        <v>4.5885155968316855</v>
      </c>
      <c r="AP96">
        <f t="shared" si="8"/>
        <v>-1.0781510698349814</v>
      </c>
      <c r="AQ96">
        <f t="shared" si="9"/>
        <v>69</v>
      </c>
      <c r="AR96">
        <f t="shared" si="10"/>
        <v>51</v>
      </c>
      <c r="AS96">
        <f t="shared" si="11"/>
        <v>37</v>
      </c>
      <c r="BH96" s="1"/>
      <c r="BI96" s="1"/>
      <c r="BJ96" s="1"/>
      <c r="BK96" s="1"/>
      <c r="BL96" s="1"/>
      <c r="BM96" s="1"/>
      <c r="BN96" s="1"/>
      <c r="BO96" s="1"/>
      <c r="BP96" s="1"/>
      <c r="BW96" s="1"/>
      <c r="BX96" s="1"/>
      <c r="CB96" s="1"/>
      <c r="CG96" s="1"/>
      <c r="CH96" s="1"/>
      <c r="CL96" s="1"/>
      <c r="FC96" s="1"/>
      <c r="FD96" s="1"/>
      <c r="FE96" s="1"/>
      <c r="FF96" s="1"/>
      <c r="FG96" s="1"/>
      <c r="FH96" s="1"/>
      <c r="FI96" s="1"/>
      <c r="FP96" s="1"/>
    </row>
    <row r="97" spans="1:172">
      <c r="A97">
        <v>9784</v>
      </c>
      <c r="B97" t="s">
        <v>142</v>
      </c>
      <c r="C97" t="s">
        <v>79</v>
      </c>
      <c r="D97">
        <v>6.27</v>
      </c>
      <c r="E97">
        <v>2.73</v>
      </c>
      <c r="F97">
        <v>2.2999999999999998</v>
      </c>
      <c r="G97">
        <v>0.74</v>
      </c>
      <c r="H97" s="1">
        <v>0.16300000000000001</v>
      </c>
      <c r="I97" s="1">
        <v>7.0999999999999994E-2</v>
      </c>
      <c r="J97" s="1">
        <v>9.1999999999999998E-2</v>
      </c>
      <c r="K97">
        <v>0.26300000000000001</v>
      </c>
      <c r="L97">
        <v>1.34</v>
      </c>
      <c r="M97">
        <v>0.30099999999999999</v>
      </c>
      <c r="N97">
        <v>4.16</v>
      </c>
      <c r="O97">
        <v>3.66</v>
      </c>
      <c r="P97">
        <v>0.5</v>
      </c>
      <c r="Q97">
        <v>3.58</v>
      </c>
      <c r="R97">
        <v>3.63</v>
      </c>
      <c r="S97">
        <v>0.39310344827586208</v>
      </c>
      <c r="T97">
        <v>1.5</v>
      </c>
      <c r="U97">
        <v>3.88</v>
      </c>
      <c r="V97">
        <f>RANK(D97,D$2:D$133)</f>
        <v>98</v>
      </c>
      <c r="W97">
        <f>RANK(E97,E$2:E$133,1)</f>
        <v>62</v>
      </c>
      <c r="X97">
        <f>RANK(F97,F$2:F$133)</f>
        <v>85</v>
      </c>
      <c r="Y97">
        <f>RANK(G97,G$2:G$133,1)</f>
        <v>34</v>
      </c>
      <c r="Z97">
        <f>RANK(H97,H$2:H$133)</f>
        <v>98</v>
      </c>
      <c r="AA97">
        <f>RANK(I97,I$2:I$133,1)</f>
        <v>57</v>
      </c>
      <c r="AB97">
        <f>RANK(J97,J$2:J$133)</f>
        <v>96</v>
      </c>
      <c r="AC97">
        <f>RANK(K97,K$2:K$133,1)</f>
        <v>91</v>
      </c>
      <c r="AD97">
        <f>RANK(L97,L$2:L$133,1)</f>
        <v>83</v>
      </c>
      <c r="AE97">
        <f>RANK(M97,M$2:M$133,1)</f>
        <v>82</v>
      </c>
      <c r="AF97">
        <f>RANK(N97,N$2:N$133,1)</f>
        <v>93</v>
      </c>
      <c r="AG97">
        <f>RANK(O97,O$2:O$133,1)</f>
        <v>53</v>
      </c>
      <c r="AH97">
        <f>RANK(P97,P$2:P$133,1)</f>
        <v>106</v>
      </c>
      <c r="AI97">
        <f>RANK(Q97,Q$2:Q$133,1)</f>
        <v>37</v>
      </c>
      <c r="AJ97">
        <f>RANK(R97,R$2:R$133,1)</f>
        <v>43</v>
      </c>
      <c r="AK97">
        <f>RANK(S97,S$2:S$133)</f>
        <v>96</v>
      </c>
      <c r="AL97">
        <f>RANK(T97,T$2:T$133)</f>
        <v>84</v>
      </c>
      <c r="AM97">
        <f>RANK(U97,U$2:U$133,1)</f>
        <v>35</v>
      </c>
      <c r="AN97">
        <f>VLOOKUP($A97,[1]pitchers!$A$2:$S$693,5,FALSE)</f>
        <v>4.166666666666667</v>
      </c>
      <c r="AO97">
        <f>VLOOKUP($A97,[1]pitchers!$A$2:$S$693,11,FALSE)</f>
        <v>22.540189266951035</v>
      </c>
      <c r="AP97">
        <f t="shared" si="8"/>
        <v>18.373522600284367</v>
      </c>
      <c r="AQ97">
        <f t="shared" si="9"/>
        <v>79</v>
      </c>
      <c r="AR97">
        <f t="shared" si="10"/>
        <v>11</v>
      </c>
      <c r="AS97">
        <f t="shared" si="11"/>
        <v>4</v>
      </c>
      <c r="BH97" s="1"/>
      <c r="BI97" s="1"/>
      <c r="BJ97" s="1"/>
      <c r="BK97" s="1"/>
      <c r="BL97" s="1"/>
      <c r="BM97" s="1"/>
      <c r="BN97" s="1"/>
      <c r="BO97" s="1"/>
      <c r="BP97" s="1"/>
      <c r="BW97" s="1"/>
      <c r="BX97" s="1"/>
      <c r="CB97" s="1"/>
      <c r="CC97" s="1"/>
      <c r="CH97" s="1"/>
      <c r="CI97" s="1"/>
      <c r="CK97" s="1"/>
      <c r="CL97" s="1"/>
      <c r="FC97" s="1"/>
      <c r="FD97" s="1"/>
      <c r="FE97" s="1"/>
      <c r="FF97" s="1"/>
      <c r="FG97" s="1"/>
      <c r="FH97" s="1"/>
      <c r="FI97" s="1"/>
      <c r="FP97" s="1"/>
    </row>
    <row r="98" spans="1:172">
      <c r="A98">
        <v>7024</v>
      </c>
      <c r="B98" t="s">
        <v>119</v>
      </c>
      <c r="C98" t="s">
        <v>114</v>
      </c>
      <c r="D98">
        <v>6.3</v>
      </c>
      <c r="E98">
        <v>2.78</v>
      </c>
      <c r="F98">
        <v>2.2599999999999998</v>
      </c>
      <c r="G98">
        <v>1.26</v>
      </c>
      <c r="H98" s="1">
        <v>0.16900000000000001</v>
      </c>
      <c r="I98" s="1">
        <v>7.3999999999999996E-2</v>
      </c>
      <c r="J98" s="1">
        <v>9.4E-2</v>
      </c>
      <c r="K98">
        <v>0.23899999999999999</v>
      </c>
      <c r="L98">
        <v>1.23</v>
      </c>
      <c r="M98">
        <v>0.26</v>
      </c>
      <c r="N98">
        <v>3.78</v>
      </c>
      <c r="O98">
        <v>4.45</v>
      </c>
      <c r="P98">
        <v>-0.67</v>
      </c>
      <c r="Q98">
        <v>4.3099999999999996</v>
      </c>
      <c r="R98">
        <v>4.34</v>
      </c>
      <c r="S98">
        <v>0.39158386908240794</v>
      </c>
      <c r="T98">
        <v>1.7</v>
      </c>
      <c r="U98">
        <v>5</v>
      </c>
      <c r="V98">
        <f>RANK(D98,D$2:D$133)</f>
        <v>96</v>
      </c>
      <c r="W98">
        <f>RANK(E98,E$2:E$133,1)</f>
        <v>69</v>
      </c>
      <c r="X98">
        <f>RANK(F98,F$2:F$133)</f>
        <v>88</v>
      </c>
      <c r="Y98">
        <f>RANK(G98,G$2:G$133,1)</f>
        <v>115</v>
      </c>
      <c r="Z98">
        <f>RANK(H98,H$2:H$133)</f>
        <v>91</v>
      </c>
      <c r="AA98">
        <f>RANK(I98,I$2:I$133,1)</f>
        <v>68</v>
      </c>
      <c r="AB98">
        <f>RANK(J98,J$2:J$133)</f>
        <v>95</v>
      </c>
      <c r="AC98">
        <f>RANK(K98,K$2:K$133,1)</f>
        <v>42</v>
      </c>
      <c r="AD98">
        <f>RANK(L98,L$2:L$133,1)</f>
        <v>53</v>
      </c>
      <c r="AE98">
        <f>RANK(M98,M$2:M$133,1)</f>
        <v>14</v>
      </c>
      <c r="AF98">
        <f>RANK(N98,N$2:N$133,1)</f>
        <v>72</v>
      </c>
      <c r="AG98">
        <f>RANK(O98,O$2:O$133,1)</f>
        <v>115</v>
      </c>
      <c r="AH98">
        <f>RANK(P98,P$2:P$133,1)</f>
        <v>18</v>
      </c>
      <c r="AI98">
        <f>RANK(Q98,Q$2:Q$133,1)</f>
        <v>112</v>
      </c>
      <c r="AJ98">
        <f>RANK(R98,R$2:R$133,1)</f>
        <v>110</v>
      </c>
      <c r="AK98">
        <f>RANK(S98,S$2:S$133)</f>
        <v>97</v>
      </c>
      <c r="AL98">
        <f>RANK(T98,T$2:T$133)</f>
        <v>77</v>
      </c>
      <c r="AM98">
        <f>RANK(U98,U$2:U$133,1)</f>
        <v>105</v>
      </c>
      <c r="AN98">
        <f>VLOOKUP($A98,[1]pitchers!$A$2:$S$693,5,FALSE)</f>
        <v>4.666666666666667</v>
      </c>
      <c r="AO98">
        <f>VLOOKUP($A98,[1]pitchers!$A$2:$S$693,11,FALSE)</f>
        <v>4.1226521436661079</v>
      </c>
      <c r="AP98">
        <f t="shared" ref="AP98:AP129" si="12">AO98-AN98</f>
        <v>-0.54401452300055908</v>
      </c>
      <c r="AQ98">
        <f t="shared" ref="AQ98:AQ133" si="13">RANK(AN98,AN$2:AN$133)</f>
        <v>74</v>
      </c>
      <c r="AR98">
        <f t="shared" ref="AR98:AR133" si="14">RANK(AO98,AO$2:AO$133)</f>
        <v>53</v>
      </c>
      <c r="AS98">
        <f t="shared" ref="AS98:AS133" si="15">RANK(AP98,AP$2:AP$133)</f>
        <v>33</v>
      </c>
      <c r="BH98" s="1"/>
      <c r="BI98" s="1"/>
      <c r="BJ98" s="1"/>
      <c r="BK98" s="1"/>
      <c r="BL98" s="1"/>
      <c r="BM98" s="1"/>
      <c r="BN98" s="1"/>
      <c r="BO98" s="1"/>
      <c r="BP98" s="1"/>
      <c r="BW98" s="1"/>
      <c r="BX98" s="1"/>
      <c r="CB98" s="1"/>
      <c r="CC98" s="1"/>
      <c r="CH98" s="1"/>
      <c r="CI98" s="1"/>
      <c r="CL98" s="1"/>
      <c r="FC98" s="1"/>
      <c r="FD98" s="1"/>
      <c r="FE98" s="1"/>
      <c r="FF98" s="1"/>
      <c r="FG98" s="1"/>
      <c r="FH98" s="1"/>
      <c r="FI98" s="1"/>
      <c r="FP98" s="1"/>
    </row>
    <row r="99" spans="1:172">
      <c r="A99">
        <v>9884</v>
      </c>
      <c r="B99" t="s">
        <v>61</v>
      </c>
      <c r="C99" t="s">
        <v>62</v>
      </c>
      <c r="D99">
        <v>6.48</v>
      </c>
      <c r="E99">
        <v>2.97</v>
      </c>
      <c r="F99">
        <v>2.1800000000000002</v>
      </c>
      <c r="G99">
        <v>0.81</v>
      </c>
      <c r="H99" s="1">
        <v>0.17499999999999999</v>
      </c>
      <c r="I99" s="1">
        <v>0.08</v>
      </c>
      <c r="J99" s="1">
        <v>9.5000000000000001E-2</v>
      </c>
      <c r="K99">
        <v>0.218</v>
      </c>
      <c r="L99">
        <v>1.1499999999999999</v>
      </c>
      <c r="M99">
        <v>0.248</v>
      </c>
      <c r="N99">
        <v>3.11</v>
      </c>
      <c r="O99">
        <v>3.89</v>
      </c>
      <c r="P99">
        <v>-0.78</v>
      </c>
      <c r="Q99">
        <v>4.5</v>
      </c>
      <c r="R99">
        <v>4.43</v>
      </c>
      <c r="S99">
        <v>0.39</v>
      </c>
      <c r="T99">
        <v>2.6</v>
      </c>
      <c r="U99">
        <v>4.4800000000000004</v>
      </c>
      <c r="V99">
        <f>RANK(D99,D$2:D$133)</f>
        <v>93</v>
      </c>
      <c r="W99">
        <f>RANK(E99,E$2:E$133,1)</f>
        <v>81</v>
      </c>
      <c r="X99">
        <f>RANK(F99,F$2:F$133)</f>
        <v>96</v>
      </c>
      <c r="Y99">
        <f>RANK(G99,G$2:G$133,1)</f>
        <v>48</v>
      </c>
      <c r="Z99">
        <f>RANK(H99,H$2:H$133)</f>
        <v>84</v>
      </c>
      <c r="AA99">
        <f>RANK(I99,I$2:I$133,1)</f>
        <v>89</v>
      </c>
      <c r="AB99">
        <f>RANK(J99,J$2:J$133)</f>
        <v>92</v>
      </c>
      <c r="AC99">
        <f>RANK(K99,K$2:K$133,1)</f>
        <v>10</v>
      </c>
      <c r="AD99">
        <f>RANK(L99,L$2:L$133,1)</f>
        <v>25</v>
      </c>
      <c r="AE99">
        <f>RANK(M99,M$2:M$133,1)</f>
        <v>3</v>
      </c>
      <c r="AF99">
        <f>RANK(N99,N$2:N$133,1)</f>
        <v>24</v>
      </c>
      <c r="AG99">
        <f>RANK(O99,O$2:O$133,1)</f>
        <v>71</v>
      </c>
      <c r="AH99">
        <f>RANK(P99,P$2:P$133,1)</f>
        <v>8</v>
      </c>
      <c r="AI99">
        <f>RANK(Q99,Q$2:Q$133,1)</f>
        <v>120</v>
      </c>
      <c r="AJ99">
        <f>RANK(R99,R$2:R$133,1)</f>
        <v>119</v>
      </c>
      <c r="AK99">
        <f>RANK(S99,S$2:S$133)</f>
        <v>98</v>
      </c>
      <c r="AL99">
        <f>RANK(T99,T$2:T$133)</f>
        <v>48</v>
      </c>
      <c r="AM99">
        <f>RANK(U99,U$2:U$133,1)</f>
        <v>80</v>
      </c>
      <c r="AN99">
        <f>VLOOKUP($A99,[1]pitchers!$A$2:$S$693,5,FALSE)</f>
        <v>4.666666666666667</v>
      </c>
      <c r="AO99">
        <f>VLOOKUP($A99,[1]pitchers!$A$2:$S$693,11,FALSE)</f>
        <v>-21.614987912167525</v>
      </c>
      <c r="AP99">
        <f t="shared" si="12"/>
        <v>-26.281654578834193</v>
      </c>
      <c r="AQ99">
        <f t="shared" si="13"/>
        <v>74</v>
      </c>
      <c r="AR99">
        <f t="shared" si="14"/>
        <v>127</v>
      </c>
      <c r="AS99">
        <f t="shared" si="15"/>
        <v>125</v>
      </c>
      <c r="BH99" s="1"/>
      <c r="BI99" s="1"/>
      <c r="BJ99" s="1"/>
      <c r="BK99" s="1"/>
      <c r="BL99" s="1"/>
      <c r="BM99" s="1"/>
      <c r="BN99" s="1"/>
      <c r="BO99" s="1"/>
      <c r="BP99" s="1"/>
      <c r="BW99" s="1"/>
      <c r="BX99" s="1"/>
      <c r="CB99" s="1"/>
      <c r="CC99" s="1"/>
      <c r="CD99" s="1"/>
      <c r="CI99" s="1"/>
      <c r="CL99" s="1"/>
      <c r="FC99" s="1"/>
      <c r="FD99" s="1"/>
      <c r="FE99" s="1"/>
      <c r="FF99" s="1"/>
      <c r="FG99" s="1"/>
      <c r="FH99" s="1"/>
      <c r="FI99" s="1"/>
      <c r="FP99" s="1"/>
    </row>
    <row r="100" spans="1:172">
      <c r="A100">
        <v>2895</v>
      </c>
      <c r="B100" t="s">
        <v>117</v>
      </c>
      <c r="C100" t="s">
        <v>84</v>
      </c>
      <c r="D100">
        <v>6.77</v>
      </c>
      <c r="E100">
        <v>3.28</v>
      </c>
      <c r="F100">
        <v>2.06</v>
      </c>
      <c r="G100">
        <v>0.87</v>
      </c>
      <c r="H100" s="1">
        <v>0.17399999999999999</v>
      </c>
      <c r="I100" s="1">
        <v>8.5000000000000006E-2</v>
      </c>
      <c r="J100" s="1">
        <v>0.09</v>
      </c>
      <c r="K100">
        <v>0.25600000000000001</v>
      </c>
      <c r="L100">
        <v>1.36</v>
      </c>
      <c r="M100">
        <v>0.29499999999999998</v>
      </c>
      <c r="N100">
        <v>3.75</v>
      </c>
      <c r="O100">
        <v>4.03</v>
      </c>
      <c r="P100">
        <v>-0.28000000000000003</v>
      </c>
      <c r="Q100">
        <v>4.53</v>
      </c>
      <c r="R100">
        <v>4.42</v>
      </c>
      <c r="S100">
        <v>0.38777032065622669</v>
      </c>
      <c r="T100">
        <v>1.6</v>
      </c>
      <c r="U100">
        <v>4.38</v>
      </c>
      <c r="V100">
        <f>RANK(D100,D$2:D$133)</f>
        <v>81</v>
      </c>
      <c r="W100">
        <f>RANK(E100,E$2:E$133,1)</f>
        <v>97</v>
      </c>
      <c r="X100">
        <f>RANK(F100,F$2:F$133)</f>
        <v>103</v>
      </c>
      <c r="Y100">
        <f>RANK(G100,G$2:G$133,1)</f>
        <v>57</v>
      </c>
      <c r="Z100">
        <f>RANK(H100,H$2:H$133)</f>
        <v>85</v>
      </c>
      <c r="AA100">
        <f>RANK(I100,I$2:I$133,1)</f>
        <v>95</v>
      </c>
      <c r="AB100">
        <f>RANK(J100,J$2:J$133)</f>
        <v>100</v>
      </c>
      <c r="AC100">
        <f>RANK(K100,K$2:K$133,1)</f>
        <v>75</v>
      </c>
      <c r="AD100">
        <f>RANK(L100,L$2:L$133,1)</f>
        <v>94</v>
      </c>
      <c r="AE100">
        <f>RANK(M100,M$2:M$133,1)</f>
        <v>67</v>
      </c>
      <c r="AF100">
        <f>RANK(N100,N$2:N$133,1)</f>
        <v>70</v>
      </c>
      <c r="AG100">
        <f>RANK(O100,O$2:O$133,1)</f>
        <v>82</v>
      </c>
      <c r="AH100">
        <f>RANK(P100,P$2:P$133,1)</f>
        <v>42</v>
      </c>
      <c r="AI100">
        <f>RANK(Q100,Q$2:Q$133,1)</f>
        <v>122</v>
      </c>
      <c r="AJ100">
        <f>RANK(R100,R$2:R$133,1)</f>
        <v>117</v>
      </c>
      <c r="AK100">
        <f>RANK(S100,S$2:S$133)</f>
        <v>99</v>
      </c>
      <c r="AL100">
        <f>RANK(T100,T$2:T$133)</f>
        <v>79</v>
      </c>
      <c r="AM100">
        <f>RANK(U100,U$2:U$133,1)</f>
        <v>73</v>
      </c>
      <c r="AN100">
        <f>VLOOKUP($A100,[1]pitchers!$A$2:$S$693,5,FALSE)</f>
        <v>2.8333333333333335</v>
      </c>
      <c r="AO100">
        <f>VLOOKUP($A100,[1]pitchers!$A$2:$S$693,11,FALSE)</f>
        <v>-10.891018099470889</v>
      </c>
      <c r="AP100">
        <f t="shared" si="12"/>
        <v>-13.724351432804223</v>
      </c>
      <c r="AQ100">
        <f t="shared" si="13"/>
        <v>89</v>
      </c>
      <c r="AR100">
        <f t="shared" si="14"/>
        <v>109</v>
      </c>
      <c r="AS100">
        <f t="shared" si="15"/>
        <v>101</v>
      </c>
      <c r="BH100" s="1"/>
      <c r="BI100" s="1"/>
      <c r="BJ100" s="1"/>
      <c r="BK100" s="1"/>
      <c r="BL100" s="1"/>
      <c r="BM100" s="1"/>
      <c r="BN100" s="1"/>
      <c r="BO100" s="1"/>
      <c r="BP100" s="1"/>
      <c r="BW100" s="1"/>
      <c r="BX100" s="1"/>
      <c r="CB100" s="1"/>
      <c r="CC100" s="1"/>
      <c r="CD100" s="1"/>
      <c r="CI100" s="1"/>
      <c r="CL100" s="1"/>
      <c r="FC100" s="1"/>
      <c r="FD100" s="1"/>
      <c r="FE100" s="1"/>
      <c r="FF100" s="1"/>
      <c r="FG100" s="1"/>
      <c r="FH100" s="1"/>
      <c r="FI100" s="1"/>
      <c r="FP100" s="1"/>
    </row>
    <row r="101" spans="1:172">
      <c r="A101">
        <v>10130</v>
      </c>
      <c r="B101" t="s">
        <v>90</v>
      </c>
      <c r="C101" t="s">
        <v>46</v>
      </c>
      <c r="D101">
        <v>5.71</v>
      </c>
      <c r="E101">
        <v>2.25</v>
      </c>
      <c r="F101">
        <v>2.54</v>
      </c>
      <c r="G101">
        <v>0.98</v>
      </c>
      <c r="H101" s="1">
        <v>0.152</v>
      </c>
      <c r="I101" s="1">
        <v>0.06</v>
      </c>
      <c r="J101" s="1">
        <v>9.1999999999999998E-2</v>
      </c>
      <c r="K101">
        <v>0.25800000000000001</v>
      </c>
      <c r="L101">
        <v>1.25</v>
      </c>
      <c r="M101">
        <v>0.28499999999999998</v>
      </c>
      <c r="N101">
        <v>3.37</v>
      </c>
      <c r="O101">
        <v>4.04</v>
      </c>
      <c r="P101">
        <v>-0.67</v>
      </c>
      <c r="Q101">
        <v>3.91</v>
      </c>
      <c r="R101">
        <v>4.0999999999999996</v>
      </c>
      <c r="S101">
        <v>0.38521603331598125</v>
      </c>
      <c r="T101">
        <v>1.6</v>
      </c>
      <c r="U101">
        <v>4.7699999999999996</v>
      </c>
      <c r="V101">
        <f>RANK(D101,D$2:D$133)</f>
        <v>118</v>
      </c>
      <c r="W101">
        <f>RANK(E101,E$2:E$133,1)</f>
        <v>34</v>
      </c>
      <c r="X101">
        <f>RANK(F101,F$2:F$133)</f>
        <v>75</v>
      </c>
      <c r="Y101">
        <f>RANK(G101,G$2:G$133,1)</f>
        <v>79</v>
      </c>
      <c r="Z101">
        <f>RANK(H101,H$2:H$133)</f>
        <v>113</v>
      </c>
      <c r="AA101">
        <f>RANK(I101,I$2:I$133,1)</f>
        <v>36</v>
      </c>
      <c r="AB101">
        <f>RANK(J101,J$2:J$133)</f>
        <v>96</v>
      </c>
      <c r="AC101">
        <f>RANK(K101,K$2:K$133,1)</f>
        <v>84</v>
      </c>
      <c r="AD101">
        <f>RANK(L101,L$2:L$133,1)</f>
        <v>60</v>
      </c>
      <c r="AE101">
        <f>RANK(M101,M$2:M$133,1)</f>
        <v>46</v>
      </c>
      <c r="AF101">
        <f>RANK(N101,N$2:N$133,1)</f>
        <v>46</v>
      </c>
      <c r="AG101">
        <f>RANK(O101,O$2:O$133,1)</f>
        <v>85</v>
      </c>
      <c r="AH101">
        <f>RANK(P101,P$2:P$133,1)</f>
        <v>18</v>
      </c>
      <c r="AI101">
        <f>RANK(Q101,Q$2:Q$133,1)</f>
        <v>69</v>
      </c>
      <c r="AJ101">
        <f>RANK(R101,R$2:R$133,1)</f>
        <v>81</v>
      </c>
      <c r="AK101">
        <f>RANK(S101,S$2:S$133)</f>
        <v>100</v>
      </c>
      <c r="AL101">
        <f>RANK(T101,T$2:T$133)</f>
        <v>79</v>
      </c>
      <c r="AM101">
        <f>RANK(U101,U$2:U$133,1)</f>
        <v>92</v>
      </c>
      <c r="AN101">
        <f>VLOOKUP($A101,[1]pitchers!$A$2:$S$693,5,FALSE)</f>
        <v>3.8333333333333335</v>
      </c>
      <c r="AO101">
        <f>VLOOKUP($A101,[1]pitchers!$A$2:$S$693,11,FALSE)</f>
        <v>4.3303008266623726</v>
      </c>
      <c r="AP101">
        <f t="shared" si="12"/>
        <v>0.49696749332903911</v>
      </c>
      <c r="AQ101">
        <f t="shared" si="13"/>
        <v>83</v>
      </c>
      <c r="AR101">
        <f t="shared" si="14"/>
        <v>52</v>
      </c>
      <c r="AS101">
        <f t="shared" si="15"/>
        <v>26</v>
      </c>
      <c r="BH101" s="1"/>
      <c r="BI101" s="1"/>
      <c r="BJ101" s="1"/>
      <c r="BK101" s="1"/>
      <c r="BL101" s="1"/>
      <c r="BM101" s="1"/>
      <c r="BN101" s="1"/>
      <c r="BO101" s="1"/>
      <c r="BP101" s="1"/>
      <c r="BW101" s="1"/>
      <c r="BX101" s="1"/>
      <c r="CB101" s="1"/>
      <c r="CC101" s="1"/>
      <c r="CD101" s="1"/>
      <c r="CH101" s="1"/>
      <c r="CI101" s="1"/>
      <c r="CL101" s="1"/>
      <c r="FC101" s="1"/>
      <c r="FD101" s="1"/>
      <c r="FE101" s="1"/>
      <c r="FF101" s="1"/>
      <c r="FG101" s="1"/>
      <c r="FH101" s="1"/>
      <c r="FI101" s="1"/>
      <c r="FP101" s="1"/>
    </row>
    <row r="102" spans="1:172">
      <c r="A102">
        <v>3990</v>
      </c>
      <c r="B102" t="s">
        <v>180</v>
      </c>
      <c r="C102" t="s">
        <v>112</v>
      </c>
      <c r="D102">
        <v>7.5</v>
      </c>
      <c r="E102">
        <v>4.07</v>
      </c>
      <c r="F102">
        <v>1.84</v>
      </c>
      <c r="G102">
        <v>1</v>
      </c>
      <c r="H102" s="1">
        <v>0.183</v>
      </c>
      <c r="I102" s="1">
        <v>9.9000000000000005E-2</v>
      </c>
      <c r="J102" s="1">
        <v>8.4000000000000005E-2</v>
      </c>
      <c r="K102">
        <v>0.27700000000000002</v>
      </c>
      <c r="L102">
        <v>1.59</v>
      </c>
      <c r="M102">
        <v>0.32500000000000001</v>
      </c>
      <c r="N102">
        <v>5.71</v>
      </c>
      <c r="O102">
        <v>4.24</v>
      </c>
      <c r="P102">
        <v>1.47</v>
      </c>
      <c r="Q102">
        <v>4.07</v>
      </c>
      <c r="R102">
        <v>4.26</v>
      </c>
      <c r="S102">
        <v>0.38212815990593768</v>
      </c>
      <c r="T102">
        <v>0.3</v>
      </c>
      <c r="U102">
        <v>4.7</v>
      </c>
      <c r="V102">
        <f>RANK(D102,D$2:D$133)</f>
        <v>52</v>
      </c>
      <c r="W102">
        <f>RANK(E102,E$2:E$133,1)</f>
        <v>125</v>
      </c>
      <c r="X102">
        <f>RANK(F102,F$2:F$133)</f>
        <v>115</v>
      </c>
      <c r="Y102">
        <f>RANK(G102,G$2:G$133,1)</f>
        <v>82</v>
      </c>
      <c r="Z102">
        <f>RANK(H102,H$2:H$133)</f>
        <v>72</v>
      </c>
      <c r="AA102">
        <f>RANK(I102,I$2:I$133,1)</f>
        <v>121</v>
      </c>
      <c r="AB102">
        <f>RANK(J102,J$2:J$133)</f>
        <v>105</v>
      </c>
      <c r="AC102">
        <f>RANK(K102,K$2:K$133,1)</f>
        <v>111</v>
      </c>
      <c r="AD102">
        <f>RANK(L102,L$2:L$133,1)</f>
        <v>128</v>
      </c>
      <c r="AE102">
        <f>RANK(M102,M$2:M$133,1)</f>
        <v>122</v>
      </c>
      <c r="AF102">
        <f>RANK(N102,N$2:N$133,1)</f>
        <v>130</v>
      </c>
      <c r="AG102">
        <f>RANK(O102,O$2:O$133,1)</f>
        <v>101</v>
      </c>
      <c r="AH102">
        <f>RANK(P102,P$2:P$133,1)</f>
        <v>132</v>
      </c>
      <c r="AI102">
        <f>RANK(Q102,Q$2:Q$133,1)</f>
        <v>85</v>
      </c>
      <c r="AJ102">
        <f>RANK(R102,R$2:R$133,1)</f>
        <v>101</v>
      </c>
      <c r="AK102">
        <f>RANK(S102,S$2:S$133)</f>
        <v>101</v>
      </c>
      <c r="AL102">
        <f>RANK(T102,T$2:T$133)</f>
        <v>123</v>
      </c>
      <c r="AM102">
        <f>RANK(U102,U$2:U$133,1)</f>
        <v>87</v>
      </c>
      <c r="AN102">
        <f>VLOOKUP($A102,[1]pitchers!$A$2:$S$693,5,FALSE)</f>
        <v>0.66666666666666663</v>
      </c>
      <c r="AO102">
        <f>VLOOKUP($A102,[1]pitchers!$A$2:$S$693,11,FALSE)</f>
        <v>11.110111835093473</v>
      </c>
      <c r="AP102">
        <f t="shared" si="12"/>
        <v>10.443445168426807</v>
      </c>
      <c r="AQ102">
        <f t="shared" si="13"/>
        <v>107</v>
      </c>
      <c r="AR102">
        <f t="shared" si="14"/>
        <v>29</v>
      </c>
      <c r="AS102">
        <f t="shared" si="15"/>
        <v>10</v>
      </c>
      <c r="BH102" s="1"/>
      <c r="BI102" s="1"/>
      <c r="BJ102" s="1"/>
      <c r="BK102" s="1"/>
      <c r="BL102" s="1"/>
      <c r="BM102" s="1"/>
      <c r="BN102" s="1"/>
      <c r="BO102" s="1"/>
      <c r="BP102" s="1"/>
      <c r="BW102" s="1"/>
      <c r="BX102" s="1"/>
      <c r="CB102" s="1"/>
      <c r="CC102" s="1"/>
      <c r="CD102" s="1"/>
      <c r="CH102" s="1"/>
      <c r="CI102" s="1"/>
      <c r="CL102" s="1"/>
      <c r="CO102" s="1"/>
      <c r="FC102" s="1"/>
      <c r="FD102" s="1"/>
      <c r="FE102" s="1"/>
      <c r="FF102" s="1"/>
      <c r="FG102" s="1"/>
      <c r="FH102" s="1"/>
      <c r="FI102" s="1"/>
      <c r="FP102" s="1"/>
    </row>
    <row r="103" spans="1:172">
      <c r="A103">
        <v>10310</v>
      </c>
      <c r="B103" t="s">
        <v>94</v>
      </c>
      <c r="C103" t="s">
        <v>26</v>
      </c>
      <c r="D103">
        <v>7.56</v>
      </c>
      <c r="E103">
        <v>4.1399999999999997</v>
      </c>
      <c r="F103">
        <v>1.83</v>
      </c>
      <c r="G103">
        <v>0.9</v>
      </c>
      <c r="H103" s="1">
        <v>0.19500000000000001</v>
      </c>
      <c r="I103" s="1">
        <v>0.107</v>
      </c>
      <c r="J103" s="1">
        <v>8.7999999999999995E-2</v>
      </c>
      <c r="K103">
        <v>0.23599999999999999</v>
      </c>
      <c r="L103">
        <v>1.36</v>
      </c>
      <c r="M103">
        <v>0.27900000000000003</v>
      </c>
      <c r="N103">
        <v>3.42</v>
      </c>
      <c r="O103">
        <v>4.17</v>
      </c>
      <c r="P103">
        <v>-0.75</v>
      </c>
      <c r="Q103">
        <v>4.21</v>
      </c>
      <c r="R103">
        <v>4.33</v>
      </c>
      <c r="S103">
        <v>0.38</v>
      </c>
      <c r="T103">
        <v>0.5</v>
      </c>
      <c r="U103">
        <v>4.62</v>
      </c>
      <c r="V103">
        <f>RANK(D103,D$2:D$133)</f>
        <v>50</v>
      </c>
      <c r="W103">
        <f>RANK(E103,E$2:E$133,1)</f>
        <v>127</v>
      </c>
      <c r="X103">
        <f>RANK(F103,F$2:F$133)</f>
        <v>117</v>
      </c>
      <c r="Y103">
        <f>RANK(G103,G$2:G$133,1)</f>
        <v>64</v>
      </c>
      <c r="Z103">
        <f>RANK(H103,H$2:H$133)</f>
        <v>58</v>
      </c>
      <c r="AA103">
        <f>RANK(I103,I$2:I$133,1)</f>
        <v>127</v>
      </c>
      <c r="AB103">
        <f>RANK(J103,J$2:J$133)</f>
        <v>102</v>
      </c>
      <c r="AC103">
        <f>RANK(K103,K$2:K$133,1)</f>
        <v>37</v>
      </c>
      <c r="AD103">
        <f>RANK(L103,L$2:L$133,1)</f>
        <v>94</v>
      </c>
      <c r="AE103">
        <f>RANK(M103,M$2:M$133,1)</f>
        <v>34</v>
      </c>
      <c r="AF103">
        <f>RANK(N103,N$2:N$133,1)</f>
        <v>49</v>
      </c>
      <c r="AG103">
        <f>RANK(O103,O$2:O$133,1)</f>
        <v>96</v>
      </c>
      <c r="AH103">
        <f>RANK(P103,P$2:P$133,1)</f>
        <v>10</v>
      </c>
      <c r="AI103">
        <f>RANK(Q103,Q$2:Q$133,1)</f>
        <v>103</v>
      </c>
      <c r="AJ103">
        <f>RANK(R103,R$2:R$133,1)</f>
        <v>109</v>
      </c>
      <c r="AK103">
        <f>RANK(S103,S$2:S$133)</f>
        <v>102</v>
      </c>
      <c r="AL103">
        <f>RANK(T103,T$2:T$133)</f>
        <v>117</v>
      </c>
      <c r="AM103">
        <f>RANK(U103,U$2:U$133,1)</f>
        <v>86</v>
      </c>
      <c r="AN103">
        <f>VLOOKUP($A103,[1]pitchers!$A$2:$S$693,5,FALSE)</f>
        <v>9.1666666666666661</v>
      </c>
      <c r="AO103">
        <f>VLOOKUP($A103,[1]pitchers!$A$2:$S$693,11,FALSE)</f>
        <v>1.4471244830609076</v>
      </c>
      <c r="AP103">
        <f t="shared" si="12"/>
        <v>-7.7195421836057587</v>
      </c>
      <c r="AQ103">
        <f t="shared" si="13"/>
        <v>54</v>
      </c>
      <c r="AR103">
        <f t="shared" si="14"/>
        <v>64</v>
      </c>
      <c r="AS103">
        <f t="shared" si="15"/>
        <v>70</v>
      </c>
      <c r="BH103" s="1"/>
      <c r="BI103" s="1"/>
      <c r="BJ103" s="1"/>
      <c r="BK103" s="1"/>
      <c r="BL103" s="1"/>
      <c r="BM103" s="1"/>
      <c r="BN103" s="1"/>
      <c r="BO103" s="1"/>
      <c r="BP103" s="1"/>
      <c r="BW103" s="1"/>
      <c r="BX103" s="1"/>
      <c r="CB103" s="1"/>
      <c r="CC103" s="1"/>
      <c r="CD103" s="1"/>
      <c r="CH103" s="1"/>
      <c r="CI103" s="1"/>
      <c r="CL103" s="1"/>
      <c r="FC103" s="1"/>
      <c r="FD103" s="1"/>
      <c r="FE103" s="1"/>
      <c r="FF103" s="1"/>
      <c r="FG103" s="1"/>
      <c r="FH103" s="1"/>
      <c r="FI103" s="1"/>
      <c r="FP103" s="1"/>
    </row>
    <row r="104" spans="1:172">
      <c r="A104">
        <v>8678</v>
      </c>
      <c r="B104" t="s">
        <v>156</v>
      </c>
      <c r="C104" t="s">
        <v>64</v>
      </c>
      <c r="D104">
        <v>6.18</v>
      </c>
      <c r="E104">
        <v>2.76</v>
      </c>
      <c r="F104">
        <v>2.23</v>
      </c>
      <c r="G104">
        <v>1</v>
      </c>
      <c r="H104" s="1">
        <v>0.157</v>
      </c>
      <c r="I104" s="1">
        <v>7.0000000000000007E-2</v>
      </c>
      <c r="J104" s="1">
        <v>8.6999999999999994E-2</v>
      </c>
      <c r="K104">
        <v>0.27600000000000002</v>
      </c>
      <c r="L104">
        <v>1.41</v>
      </c>
      <c r="M104">
        <v>0.31</v>
      </c>
      <c r="N104">
        <v>4.41</v>
      </c>
      <c r="O104">
        <v>4.24</v>
      </c>
      <c r="P104">
        <v>0.17</v>
      </c>
      <c r="Q104">
        <v>3.89</v>
      </c>
      <c r="R104">
        <v>4.0199999999999996</v>
      </c>
      <c r="S104">
        <v>0.37908496732026142</v>
      </c>
      <c r="T104">
        <v>0.7</v>
      </c>
      <c r="U104">
        <v>5.19</v>
      </c>
      <c r="V104">
        <f>RANK(D104,D$2:D$133)</f>
        <v>102</v>
      </c>
      <c r="W104">
        <f>RANK(E104,E$2:E$133,1)</f>
        <v>64</v>
      </c>
      <c r="X104">
        <f>RANK(F104,F$2:F$133)</f>
        <v>90</v>
      </c>
      <c r="Y104">
        <f>RANK(G104,G$2:G$133,1)</f>
        <v>82</v>
      </c>
      <c r="Z104">
        <f>RANK(H104,H$2:H$133)</f>
        <v>104</v>
      </c>
      <c r="AA104">
        <f>RANK(I104,I$2:I$133,1)</f>
        <v>54</v>
      </c>
      <c r="AB104">
        <f>RANK(J104,J$2:J$133)</f>
        <v>103</v>
      </c>
      <c r="AC104">
        <f>RANK(K104,K$2:K$133,1)</f>
        <v>109</v>
      </c>
      <c r="AD104">
        <f>RANK(L104,L$2:L$133,1)</f>
        <v>107</v>
      </c>
      <c r="AE104">
        <f>RANK(M104,M$2:M$133,1)</f>
        <v>104</v>
      </c>
      <c r="AF104">
        <f>RANK(N104,N$2:N$133,1)</f>
        <v>106</v>
      </c>
      <c r="AG104">
        <f>RANK(O104,O$2:O$133,1)</f>
        <v>101</v>
      </c>
      <c r="AH104">
        <f>RANK(P104,P$2:P$133,1)</f>
        <v>83</v>
      </c>
      <c r="AI104">
        <f>RANK(Q104,Q$2:Q$133,1)</f>
        <v>67</v>
      </c>
      <c r="AJ104">
        <f>RANK(R104,R$2:R$133,1)</f>
        <v>73</v>
      </c>
      <c r="AK104">
        <f>RANK(S104,S$2:S$133)</f>
        <v>103</v>
      </c>
      <c r="AL104">
        <f>RANK(T104,T$2:T$133)</f>
        <v>113</v>
      </c>
      <c r="AM104">
        <f>RANK(U104,U$2:U$133,1)</f>
        <v>117</v>
      </c>
      <c r="AN104">
        <f>VLOOKUP($A104,[1]pitchers!$A$2:$S$693,5,FALSE)</f>
        <v>1.3333333333333333</v>
      </c>
      <c r="AO104">
        <f>VLOOKUP($A104,[1]pitchers!$A$2:$S$693,11,FALSE)</f>
        <v>-11.332197756504332</v>
      </c>
      <c r="AP104">
        <f t="shared" si="12"/>
        <v>-12.665531089837666</v>
      </c>
      <c r="AQ104">
        <f t="shared" si="13"/>
        <v>102</v>
      </c>
      <c r="AR104">
        <f t="shared" si="14"/>
        <v>111</v>
      </c>
      <c r="AS104">
        <f t="shared" si="15"/>
        <v>98</v>
      </c>
      <c r="BH104" s="1"/>
      <c r="BI104" s="1"/>
      <c r="BJ104" s="1"/>
      <c r="BK104" s="1"/>
      <c r="BL104" s="1"/>
      <c r="BM104" s="1"/>
      <c r="BN104" s="1"/>
      <c r="BO104" s="1"/>
      <c r="BP104" s="1"/>
      <c r="BW104" s="1"/>
      <c r="BX104" s="1"/>
      <c r="CB104" s="1"/>
      <c r="CC104" s="1"/>
      <c r="CD104" s="1"/>
      <c r="CH104" s="1"/>
      <c r="CL104" s="1"/>
      <c r="FC104" s="1"/>
      <c r="FD104" s="1"/>
      <c r="FE104" s="1"/>
      <c r="FF104" s="1"/>
      <c r="FG104" s="1"/>
      <c r="FH104" s="1"/>
      <c r="FI104" s="1"/>
      <c r="FP104" s="1"/>
    </row>
    <row r="105" spans="1:172">
      <c r="A105">
        <v>6317</v>
      </c>
      <c r="B105" t="s">
        <v>164</v>
      </c>
      <c r="C105" t="s">
        <v>141</v>
      </c>
      <c r="D105">
        <v>6.28</v>
      </c>
      <c r="E105">
        <v>2.88</v>
      </c>
      <c r="F105">
        <v>2.1800000000000002</v>
      </c>
      <c r="G105">
        <v>1.37</v>
      </c>
      <c r="H105" s="1">
        <v>0.161</v>
      </c>
      <c r="I105" s="1">
        <v>7.3999999999999996E-2</v>
      </c>
      <c r="J105" s="1">
        <v>8.6999999999999994E-2</v>
      </c>
      <c r="K105">
        <v>0.27700000000000002</v>
      </c>
      <c r="L105">
        <v>1.42</v>
      </c>
      <c r="M105">
        <v>0.30399999999999999</v>
      </c>
      <c r="N105">
        <v>4.7699999999999996</v>
      </c>
      <c r="O105">
        <v>4.7300000000000004</v>
      </c>
      <c r="P105">
        <v>0.05</v>
      </c>
      <c r="Q105">
        <v>4.0599999999999996</v>
      </c>
      <c r="R105">
        <v>4.1100000000000003</v>
      </c>
      <c r="S105">
        <v>0.37900874635568516</v>
      </c>
      <c r="T105">
        <v>0.4</v>
      </c>
      <c r="U105">
        <v>5.77</v>
      </c>
      <c r="V105">
        <f>RANK(D105,D$2:D$133)</f>
        <v>97</v>
      </c>
      <c r="W105">
        <f>RANK(E105,E$2:E$133,1)</f>
        <v>77</v>
      </c>
      <c r="X105">
        <f>RANK(F105,F$2:F$133)</f>
        <v>96</v>
      </c>
      <c r="Y105">
        <f>RANK(G105,G$2:G$133,1)</f>
        <v>120</v>
      </c>
      <c r="Z105">
        <f>RANK(H105,H$2:H$133)</f>
        <v>99</v>
      </c>
      <c r="AA105">
        <f>RANK(I105,I$2:I$133,1)</f>
        <v>68</v>
      </c>
      <c r="AB105">
        <f>RANK(J105,J$2:J$133)</f>
        <v>103</v>
      </c>
      <c r="AC105">
        <f>RANK(K105,K$2:K$133,1)</f>
        <v>111</v>
      </c>
      <c r="AD105">
        <f>RANK(L105,L$2:L$133,1)</f>
        <v>109</v>
      </c>
      <c r="AE105">
        <f>RANK(M105,M$2:M$133,1)</f>
        <v>87</v>
      </c>
      <c r="AF105">
        <f>RANK(N105,N$2:N$133,1)</f>
        <v>114</v>
      </c>
      <c r="AG105">
        <f>RANK(O105,O$2:O$133,1)</f>
        <v>124</v>
      </c>
      <c r="AH105">
        <f>RANK(P105,P$2:P$133,1)</f>
        <v>71</v>
      </c>
      <c r="AI105">
        <f>RANK(Q105,Q$2:Q$133,1)</f>
        <v>83</v>
      </c>
      <c r="AJ105">
        <f>RANK(R105,R$2:R$133,1)</f>
        <v>84</v>
      </c>
      <c r="AK105">
        <f>RANK(S105,S$2:S$133)</f>
        <v>104</v>
      </c>
      <c r="AL105">
        <f>RANK(T105,T$2:T$133)</f>
        <v>121</v>
      </c>
      <c r="AM105">
        <f>RANK(U105,U$2:U$133,1)</f>
        <v>128</v>
      </c>
      <c r="AN105">
        <f>VLOOKUP($A105,[1]pitchers!$A$2:$S$693,5,FALSE)</f>
        <v>0</v>
      </c>
      <c r="AO105">
        <f>VLOOKUP($A105,[1]pitchers!$A$2:$S$693,11,FALSE)</f>
        <v>-8.5069804551770609</v>
      </c>
      <c r="AP105">
        <f t="shared" si="12"/>
        <v>-8.5069804551770609</v>
      </c>
      <c r="AQ105">
        <f t="shared" si="13"/>
        <v>117</v>
      </c>
      <c r="AR105">
        <f t="shared" si="14"/>
        <v>99</v>
      </c>
      <c r="AS105">
        <f t="shared" si="15"/>
        <v>76</v>
      </c>
      <c r="BH105" s="1"/>
      <c r="BI105" s="1"/>
      <c r="BJ105" s="1"/>
      <c r="BK105" s="1"/>
      <c r="BL105" s="1"/>
      <c r="BM105" s="1"/>
      <c r="BN105" s="1"/>
      <c r="BO105" s="1"/>
      <c r="BP105" s="1"/>
      <c r="BW105" s="1"/>
      <c r="BX105" s="1"/>
      <c r="CB105" s="1"/>
      <c r="CC105" s="1"/>
      <c r="CD105" s="1"/>
      <c r="CH105" s="1"/>
      <c r="CI105" s="1"/>
      <c r="CL105" s="1"/>
      <c r="FC105" s="1"/>
      <c r="FD105" s="1"/>
      <c r="FE105" s="1"/>
      <c r="FF105" s="1"/>
      <c r="FG105" s="1"/>
      <c r="FH105" s="1"/>
      <c r="FI105" s="1"/>
      <c r="FP105" s="1"/>
    </row>
    <row r="106" spans="1:172">
      <c r="A106">
        <v>6902</v>
      </c>
      <c r="B106" t="s">
        <v>109</v>
      </c>
      <c r="C106" t="s">
        <v>41</v>
      </c>
      <c r="D106">
        <v>6.08</v>
      </c>
      <c r="E106">
        <v>2.68</v>
      </c>
      <c r="F106">
        <v>2.27</v>
      </c>
      <c r="G106">
        <v>1.0900000000000001</v>
      </c>
      <c r="H106" s="1">
        <v>0.159</v>
      </c>
      <c r="I106" s="1">
        <v>7.0000000000000007E-2</v>
      </c>
      <c r="J106" s="1">
        <v>8.8999999999999996E-2</v>
      </c>
      <c r="K106">
        <v>0.26400000000000001</v>
      </c>
      <c r="L106">
        <v>1.34</v>
      </c>
      <c r="M106">
        <v>0.29199999999999998</v>
      </c>
      <c r="N106">
        <v>3.62</v>
      </c>
      <c r="O106">
        <v>4.2300000000000004</v>
      </c>
      <c r="P106">
        <v>-0.61</v>
      </c>
      <c r="Q106">
        <v>4.04</v>
      </c>
      <c r="R106">
        <v>4.17</v>
      </c>
      <c r="S106">
        <v>0.37872683319903305</v>
      </c>
      <c r="T106">
        <v>1.6</v>
      </c>
      <c r="U106">
        <v>5.0199999999999996</v>
      </c>
      <c r="V106">
        <f>RANK(D106,D$2:D$133)</f>
        <v>105</v>
      </c>
      <c r="W106">
        <f>RANK(E106,E$2:E$133,1)</f>
        <v>56</v>
      </c>
      <c r="X106">
        <f>RANK(F106,F$2:F$133)</f>
        <v>87</v>
      </c>
      <c r="Y106">
        <f>RANK(G106,G$2:G$133,1)</f>
        <v>97</v>
      </c>
      <c r="Z106">
        <f>RANK(H106,H$2:H$133)</f>
        <v>102</v>
      </c>
      <c r="AA106">
        <f>RANK(I106,I$2:I$133,1)</f>
        <v>54</v>
      </c>
      <c r="AB106">
        <f>RANK(J106,J$2:J$133)</f>
        <v>101</v>
      </c>
      <c r="AC106">
        <f>RANK(K106,K$2:K$133,1)</f>
        <v>93</v>
      </c>
      <c r="AD106">
        <f>RANK(L106,L$2:L$133,1)</f>
        <v>83</v>
      </c>
      <c r="AE106">
        <f>RANK(M106,M$2:M$133,1)</f>
        <v>63</v>
      </c>
      <c r="AF106">
        <f>RANK(N106,N$2:N$133,1)</f>
        <v>63</v>
      </c>
      <c r="AG106">
        <f>RANK(O106,O$2:O$133,1)</f>
        <v>100</v>
      </c>
      <c r="AH106">
        <f>RANK(P106,P$2:P$133,1)</f>
        <v>21</v>
      </c>
      <c r="AI106">
        <f>RANK(Q106,Q$2:Q$133,1)</f>
        <v>82</v>
      </c>
      <c r="AJ106">
        <f>RANK(R106,R$2:R$133,1)</f>
        <v>93</v>
      </c>
      <c r="AK106">
        <f>RANK(S106,S$2:S$133)</f>
        <v>105</v>
      </c>
      <c r="AL106">
        <f>RANK(T106,T$2:T$133)</f>
        <v>79</v>
      </c>
      <c r="AM106">
        <f>RANK(U106,U$2:U$133,1)</f>
        <v>107</v>
      </c>
      <c r="AN106">
        <f>VLOOKUP($A106,[1]pitchers!$A$2:$S$693,5,FALSE)</f>
        <v>5.5</v>
      </c>
      <c r="AO106">
        <f>VLOOKUP($A106,[1]pitchers!$A$2:$S$693,11,FALSE)</f>
        <v>-3.9688574061581976</v>
      </c>
      <c r="AP106">
        <f t="shared" si="12"/>
        <v>-9.4688574061581967</v>
      </c>
      <c r="AQ106">
        <f t="shared" si="13"/>
        <v>70</v>
      </c>
      <c r="AR106">
        <f t="shared" si="14"/>
        <v>86</v>
      </c>
      <c r="AS106">
        <f t="shared" si="15"/>
        <v>84</v>
      </c>
      <c r="BH106" s="1"/>
      <c r="BI106" s="1"/>
      <c r="BJ106" s="1"/>
      <c r="BK106" s="1"/>
      <c r="BL106" s="1"/>
      <c r="BM106" s="1"/>
      <c r="BN106" s="1"/>
      <c r="BO106" s="1"/>
      <c r="BP106" s="1"/>
      <c r="BW106" s="1"/>
      <c r="BX106" s="1"/>
      <c r="CB106" s="1"/>
      <c r="CK106" s="1"/>
      <c r="CN106" s="1"/>
      <c r="FC106" s="1"/>
      <c r="FD106" s="1"/>
      <c r="FE106" s="1"/>
      <c r="FF106" s="1"/>
      <c r="FG106" s="1"/>
      <c r="FH106" s="1"/>
      <c r="FI106" s="1"/>
      <c r="FP106" s="1"/>
    </row>
    <row r="107" spans="1:172">
      <c r="A107">
        <v>9132</v>
      </c>
      <c r="B107" t="s">
        <v>91</v>
      </c>
      <c r="C107" t="s">
        <v>25</v>
      </c>
      <c r="D107">
        <v>6.6</v>
      </c>
      <c r="E107">
        <v>3.39</v>
      </c>
      <c r="F107">
        <v>1.95</v>
      </c>
      <c r="G107">
        <v>0.59</v>
      </c>
      <c r="H107" s="1">
        <v>0.17299999999999999</v>
      </c>
      <c r="I107" s="1">
        <v>8.8999999999999996E-2</v>
      </c>
      <c r="J107" s="1">
        <v>8.4000000000000005E-2</v>
      </c>
      <c r="K107">
        <v>0.24399999999999999</v>
      </c>
      <c r="L107">
        <v>1.32</v>
      </c>
      <c r="M107">
        <v>0.28599999999999998</v>
      </c>
      <c r="N107">
        <v>3.39</v>
      </c>
      <c r="O107">
        <v>3.59</v>
      </c>
      <c r="P107">
        <v>-0.21</v>
      </c>
      <c r="Q107">
        <v>4.1500000000000004</v>
      </c>
      <c r="R107">
        <v>4.3600000000000003</v>
      </c>
      <c r="S107">
        <v>0.35815268614514612</v>
      </c>
      <c r="T107">
        <v>1.5</v>
      </c>
      <c r="U107">
        <v>4.26</v>
      </c>
      <c r="V107">
        <f>RANK(D107,D$2:D$133)</f>
        <v>86</v>
      </c>
      <c r="W107">
        <f>RANK(E107,E$2:E$133,1)</f>
        <v>104</v>
      </c>
      <c r="X107">
        <f>RANK(F107,F$2:F$133)</f>
        <v>107</v>
      </c>
      <c r="Y107">
        <f>RANK(G107,G$2:G$133,1)</f>
        <v>16</v>
      </c>
      <c r="Z107">
        <f>RANK(H107,H$2:H$133)</f>
        <v>89</v>
      </c>
      <c r="AA107">
        <f>RANK(I107,I$2:I$133,1)</f>
        <v>105</v>
      </c>
      <c r="AB107">
        <f>RANK(J107,J$2:J$133)</f>
        <v>105</v>
      </c>
      <c r="AC107">
        <f>RANK(K107,K$2:K$133,1)</f>
        <v>52</v>
      </c>
      <c r="AD107">
        <f>RANK(L107,L$2:L$133,1)</f>
        <v>77</v>
      </c>
      <c r="AE107">
        <f>RANK(M107,M$2:M$133,1)</f>
        <v>49</v>
      </c>
      <c r="AF107">
        <f>RANK(N107,N$2:N$133,1)</f>
        <v>47</v>
      </c>
      <c r="AG107">
        <f>RANK(O107,O$2:O$133,1)</f>
        <v>50</v>
      </c>
      <c r="AH107">
        <f>RANK(P107,P$2:P$133,1)</f>
        <v>50</v>
      </c>
      <c r="AI107">
        <f>RANK(Q107,Q$2:Q$133,1)</f>
        <v>95</v>
      </c>
      <c r="AJ107">
        <f>RANK(R107,R$2:R$133,1)</f>
        <v>113</v>
      </c>
      <c r="AK107">
        <f>RANK(S107,S$2:S$133)</f>
        <v>106</v>
      </c>
      <c r="AL107">
        <f>RANK(T107,T$2:T$133)</f>
        <v>84</v>
      </c>
      <c r="AM107">
        <f>RANK(U107,U$2:U$133,1)</f>
        <v>65</v>
      </c>
      <c r="AN107">
        <f>VLOOKUP($A107,[1]pitchers!$A$2:$S$693,5,FALSE)</f>
        <v>5.333333333333333</v>
      </c>
      <c r="AO107">
        <f>VLOOKUP($A107,[1]pitchers!$A$2:$S$693,11,FALSE)</f>
        <v>-8.5052589908493239</v>
      </c>
      <c r="AP107">
        <f t="shared" si="12"/>
        <v>-13.838592324182656</v>
      </c>
      <c r="AQ107">
        <f t="shared" si="13"/>
        <v>72</v>
      </c>
      <c r="AR107">
        <f t="shared" si="14"/>
        <v>98</v>
      </c>
      <c r="AS107">
        <f t="shared" si="15"/>
        <v>102</v>
      </c>
      <c r="BH107" s="1"/>
      <c r="BI107" s="1"/>
      <c r="BJ107" s="1"/>
      <c r="BK107" s="1"/>
      <c r="BL107" s="1"/>
      <c r="BM107" s="1"/>
      <c r="BN107" s="1"/>
      <c r="BO107" s="1"/>
      <c r="BP107" s="1"/>
      <c r="BW107" s="1"/>
      <c r="BX107" s="1"/>
      <c r="CB107" s="1"/>
      <c r="CC107" s="1"/>
      <c r="CI107" s="1"/>
      <c r="CL107" s="1"/>
      <c r="FC107" s="1"/>
      <c r="FD107" s="1"/>
      <c r="FE107" s="1"/>
      <c r="FF107" s="1"/>
      <c r="FG107" s="1"/>
      <c r="FH107" s="1"/>
      <c r="FI107" s="1"/>
      <c r="FP107" s="1"/>
    </row>
    <row r="108" spans="1:172">
      <c r="A108">
        <v>7731</v>
      </c>
      <c r="B108" t="s">
        <v>170</v>
      </c>
      <c r="C108" t="s">
        <v>68</v>
      </c>
      <c r="D108">
        <v>6.79</v>
      </c>
      <c r="E108">
        <v>3.65</v>
      </c>
      <c r="F108">
        <v>1.86</v>
      </c>
      <c r="G108">
        <v>0.97</v>
      </c>
      <c r="H108" s="1">
        <v>0.16900000000000001</v>
      </c>
      <c r="I108" s="1">
        <v>9.0999999999999998E-2</v>
      </c>
      <c r="J108" s="1">
        <v>7.8E-2</v>
      </c>
      <c r="K108">
        <v>0.26500000000000001</v>
      </c>
      <c r="L108">
        <v>1.47</v>
      </c>
      <c r="M108">
        <v>0.30299999999999999</v>
      </c>
      <c r="N108">
        <v>5.14</v>
      </c>
      <c r="O108">
        <v>4.25</v>
      </c>
      <c r="P108">
        <v>0.88</v>
      </c>
      <c r="Q108">
        <v>4.32</v>
      </c>
      <c r="R108">
        <v>4.41</v>
      </c>
      <c r="S108">
        <v>0.34987277353689572</v>
      </c>
      <c r="T108">
        <v>2.2999999999999998</v>
      </c>
      <c r="U108">
        <v>5.52</v>
      </c>
      <c r="V108">
        <f>RANK(D108,D$2:D$133)</f>
        <v>79</v>
      </c>
      <c r="W108">
        <f>RANK(E108,E$2:E$133,1)</f>
        <v>119</v>
      </c>
      <c r="X108">
        <f>RANK(F108,F$2:F$133)</f>
        <v>114</v>
      </c>
      <c r="Y108">
        <f>RANK(G108,G$2:G$133,1)</f>
        <v>75</v>
      </c>
      <c r="Z108">
        <f>RANK(H108,H$2:H$133)</f>
        <v>91</v>
      </c>
      <c r="AA108">
        <f>RANK(I108,I$2:I$133,1)</f>
        <v>111</v>
      </c>
      <c r="AB108">
        <f>RANK(J108,J$2:J$133)</f>
        <v>111</v>
      </c>
      <c r="AC108">
        <f>RANK(K108,K$2:K$133,1)</f>
        <v>97</v>
      </c>
      <c r="AD108">
        <f>RANK(L108,L$2:L$133,1)</f>
        <v>120</v>
      </c>
      <c r="AE108">
        <f>RANK(M108,M$2:M$133,1)</f>
        <v>85</v>
      </c>
      <c r="AF108">
        <f>RANK(N108,N$2:N$133,1)</f>
        <v>120</v>
      </c>
      <c r="AG108">
        <f>RANK(O108,O$2:O$133,1)</f>
        <v>103</v>
      </c>
      <c r="AH108">
        <f>RANK(P108,P$2:P$133,1)</f>
        <v>125</v>
      </c>
      <c r="AI108">
        <f>RANK(Q108,Q$2:Q$133,1)</f>
        <v>114</v>
      </c>
      <c r="AJ108">
        <f>RANK(R108,R$2:R$133,1)</f>
        <v>116</v>
      </c>
      <c r="AK108">
        <f>RANK(S108,S$2:S$133)</f>
        <v>107</v>
      </c>
      <c r="AL108">
        <f>RANK(T108,T$2:T$133)</f>
        <v>56</v>
      </c>
      <c r="AM108">
        <f>RANK(U108,U$2:U$133,1)</f>
        <v>123</v>
      </c>
      <c r="AN108">
        <f>VLOOKUP($A108,[1]pitchers!$A$2:$S$693,5,FALSE)</f>
        <v>0.5</v>
      </c>
      <c r="AO108">
        <f>VLOOKUP($A108,[1]pitchers!$A$2:$S$693,11,FALSE)</f>
        <v>-12.837227548134994</v>
      </c>
      <c r="AP108">
        <f t="shared" si="12"/>
        <v>-13.337227548134994</v>
      </c>
      <c r="AQ108">
        <f t="shared" si="13"/>
        <v>114</v>
      </c>
      <c r="AR108">
        <f t="shared" si="14"/>
        <v>117</v>
      </c>
      <c r="AS108">
        <f t="shared" si="15"/>
        <v>100</v>
      </c>
      <c r="BH108" s="1"/>
      <c r="BI108" s="1"/>
      <c r="BJ108" s="1"/>
      <c r="BK108" s="1"/>
      <c r="BL108" s="1"/>
      <c r="BM108" s="1"/>
      <c r="BN108" s="1"/>
      <c r="BO108" s="1"/>
      <c r="BP108" s="1"/>
      <c r="BW108" s="1"/>
      <c r="BX108" s="1"/>
      <c r="CB108" s="1"/>
      <c r="CG108" s="1"/>
      <c r="CH108" s="1"/>
      <c r="CI108" s="1"/>
      <c r="CL108" s="1"/>
      <c r="FC108" s="1"/>
      <c r="FD108" s="1"/>
      <c r="FE108" s="1"/>
      <c r="FF108" s="1"/>
      <c r="FG108" s="1"/>
      <c r="FH108" s="1"/>
      <c r="FI108" s="1"/>
      <c r="FP108" s="1"/>
    </row>
    <row r="109" spans="1:172">
      <c r="A109">
        <v>769</v>
      </c>
      <c r="B109" t="s">
        <v>80</v>
      </c>
      <c r="C109" t="s">
        <v>66</v>
      </c>
      <c r="D109">
        <v>5.8</v>
      </c>
      <c r="E109">
        <v>2.68</v>
      </c>
      <c r="F109">
        <v>2.17</v>
      </c>
      <c r="G109">
        <v>0.97</v>
      </c>
      <c r="H109" s="1">
        <v>0.157</v>
      </c>
      <c r="I109" s="1">
        <v>7.1999999999999995E-2</v>
      </c>
      <c r="J109" s="1">
        <v>8.4000000000000005E-2</v>
      </c>
      <c r="K109">
        <v>0.23300000000000001</v>
      </c>
      <c r="L109">
        <v>1.18</v>
      </c>
      <c r="M109">
        <v>0.255</v>
      </c>
      <c r="N109">
        <v>3.27</v>
      </c>
      <c r="O109">
        <v>4.12</v>
      </c>
      <c r="P109">
        <v>-0.85</v>
      </c>
      <c r="Q109">
        <v>4.93</v>
      </c>
      <c r="R109">
        <v>4.7300000000000004</v>
      </c>
      <c r="S109">
        <v>0.34710743801652894</v>
      </c>
      <c r="T109">
        <v>1.4</v>
      </c>
      <c r="U109">
        <v>4.4000000000000004</v>
      </c>
      <c r="V109">
        <f>RANK(D109,D$2:D$133)</f>
        <v>112</v>
      </c>
      <c r="W109">
        <f>RANK(E109,E$2:E$133,1)</f>
        <v>56</v>
      </c>
      <c r="X109">
        <f>RANK(F109,F$2:F$133)</f>
        <v>100</v>
      </c>
      <c r="Y109">
        <f>RANK(G109,G$2:G$133,1)</f>
        <v>75</v>
      </c>
      <c r="Z109">
        <f>RANK(H109,H$2:H$133)</f>
        <v>104</v>
      </c>
      <c r="AA109">
        <f>RANK(I109,I$2:I$133,1)</f>
        <v>59</v>
      </c>
      <c r="AB109">
        <f>RANK(J109,J$2:J$133)</f>
        <v>105</v>
      </c>
      <c r="AC109">
        <f>RANK(K109,K$2:K$133,1)</f>
        <v>32</v>
      </c>
      <c r="AD109">
        <f>RANK(L109,L$2:L$133,1)</f>
        <v>39</v>
      </c>
      <c r="AE109">
        <f>RANK(M109,M$2:M$133,1)</f>
        <v>10</v>
      </c>
      <c r="AF109">
        <f>RANK(N109,N$2:N$133,1)</f>
        <v>37</v>
      </c>
      <c r="AG109">
        <f>RANK(O109,O$2:O$133,1)</f>
        <v>95</v>
      </c>
      <c r="AH109">
        <f>RANK(P109,P$2:P$133,1)</f>
        <v>6</v>
      </c>
      <c r="AI109">
        <f>RANK(Q109,Q$2:Q$133,1)</f>
        <v>131</v>
      </c>
      <c r="AJ109">
        <f>RANK(R109,R$2:R$133,1)</f>
        <v>129</v>
      </c>
      <c r="AK109">
        <f>RANK(S109,S$2:S$133)</f>
        <v>108</v>
      </c>
      <c r="AL109">
        <f>RANK(T109,T$2:T$133)</f>
        <v>93</v>
      </c>
      <c r="AM109">
        <f>RANK(U109,U$2:U$133,1)</f>
        <v>75</v>
      </c>
      <c r="AN109">
        <f>VLOOKUP($A109,[1]pitchers!$A$2:$S$693,5,FALSE)</f>
        <v>1.1666666666666667</v>
      </c>
      <c r="AO109">
        <f>VLOOKUP($A109,[1]pitchers!$A$2:$S$693,11,FALSE)</f>
        <v>-16.791357648918353</v>
      </c>
      <c r="AP109">
        <f t="shared" si="12"/>
        <v>-17.958024315585021</v>
      </c>
      <c r="AQ109">
        <f t="shared" si="13"/>
        <v>103</v>
      </c>
      <c r="AR109">
        <f t="shared" si="14"/>
        <v>123</v>
      </c>
      <c r="AS109">
        <f t="shared" si="15"/>
        <v>109</v>
      </c>
      <c r="BH109" s="1"/>
      <c r="BI109" s="1"/>
      <c r="BJ109" s="1"/>
      <c r="BK109" s="1"/>
      <c r="BL109" s="1"/>
      <c r="BM109" s="1"/>
      <c r="BN109" s="1"/>
      <c r="BO109" s="1"/>
      <c r="BP109" s="1"/>
      <c r="BW109" s="1"/>
      <c r="BX109" s="1"/>
      <c r="CB109" s="1"/>
      <c r="CC109" s="1"/>
      <c r="CH109" s="1"/>
      <c r="CI109" s="1"/>
      <c r="CL109" s="1"/>
      <c r="FC109" s="1"/>
      <c r="FD109" s="1"/>
      <c r="FE109" s="1"/>
      <c r="FF109" s="1"/>
      <c r="FG109" s="1"/>
      <c r="FH109" s="1"/>
      <c r="FI109" s="1"/>
      <c r="FP109" s="1"/>
    </row>
    <row r="110" spans="1:172">
      <c r="A110">
        <v>6230</v>
      </c>
      <c r="B110" t="s">
        <v>162</v>
      </c>
      <c r="C110" t="s">
        <v>43</v>
      </c>
      <c r="D110">
        <v>5.44</v>
      </c>
      <c r="E110">
        <v>2.3199999999999998</v>
      </c>
      <c r="F110">
        <v>2.34</v>
      </c>
      <c r="G110">
        <v>0.89</v>
      </c>
      <c r="H110" s="1">
        <v>0.13800000000000001</v>
      </c>
      <c r="I110" s="1">
        <v>5.8999999999999997E-2</v>
      </c>
      <c r="J110" s="1">
        <v>7.9000000000000001E-2</v>
      </c>
      <c r="K110">
        <v>0.27700000000000002</v>
      </c>
      <c r="L110">
        <v>1.4</v>
      </c>
      <c r="M110">
        <v>0.30599999999999999</v>
      </c>
      <c r="N110">
        <v>4.7</v>
      </c>
      <c r="O110">
        <v>4.01</v>
      </c>
      <c r="P110">
        <v>0.68</v>
      </c>
      <c r="Q110">
        <v>4.1500000000000004</v>
      </c>
      <c r="R110">
        <v>4.2699999999999996</v>
      </c>
      <c r="S110">
        <v>0.34615384615384615</v>
      </c>
      <c r="T110">
        <v>1.6</v>
      </c>
      <c r="U110">
        <v>4.3899999999999997</v>
      </c>
      <c r="V110">
        <f>RANK(D110,D$2:D$133)</f>
        <v>124</v>
      </c>
      <c r="W110">
        <f>RANK(E110,E$2:E$133,1)</f>
        <v>39</v>
      </c>
      <c r="X110">
        <f>RANK(F110,F$2:F$133)</f>
        <v>84</v>
      </c>
      <c r="Y110">
        <f>RANK(G110,G$2:G$133,1)</f>
        <v>61</v>
      </c>
      <c r="Z110">
        <f>RANK(H110,H$2:H$133)</f>
        <v>125</v>
      </c>
      <c r="AA110">
        <f>RANK(I110,I$2:I$133,1)</f>
        <v>32</v>
      </c>
      <c r="AB110">
        <f>RANK(J110,J$2:J$133)</f>
        <v>109</v>
      </c>
      <c r="AC110">
        <f>RANK(K110,K$2:K$133,1)</f>
        <v>111</v>
      </c>
      <c r="AD110">
        <f>RANK(L110,L$2:L$133,1)</f>
        <v>104</v>
      </c>
      <c r="AE110">
        <f>RANK(M110,M$2:M$133,1)</f>
        <v>94</v>
      </c>
      <c r="AF110">
        <f>RANK(N110,N$2:N$133,1)</f>
        <v>112</v>
      </c>
      <c r="AG110">
        <f>RANK(O110,O$2:O$133,1)</f>
        <v>80</v>
      </c>
      <c r="AH110">
        <f>RANK(P110,P$2:P$133,1)</f>
        <v>117</v>
      </c>
      <c r="AI110">
        <f>RANK(Q110,Q$2:Q$133,1)</f>
        <v>95</v>
      </c>
      <c r="AJ110">
        <f>RANK(R110,R$2:R$133,1)</f>
        <v>102</v>
      </c>
      <c r="AK110">
        <f>RANK(S110,S$2:S$133)</f>
        <v>109</v>
      </c>
      <c r="AL110">
        <f>RANK(T110,T$2:T$133)</f>
        <v>79</v>
      </c>
      <c r="AM110">
        <f>RANK(U110,U$2:U$133,1)</f>
        <v>74</v>
      </c>
      <c r="AN110">
        <f>VLOOKUP($A110,[1]pitchers!$A$2:$S$693,5,FALSE)</f>
        <v>0</v>
      </c>
      <c r="AO110">
        <f>VLOOKUP($A110,[1]pitchers!$A$2:$S$693,11,FALSE)</f>
        <v>-11.545794650490761</v>
      </c>
      <c r="AP110">
        <f t="shared" si="12"/>
        <v>-11.545794650490761</v>
      </c>
      <c r="AQ110">
        <f t="shared" si="13"/>
        <v>117</v>
      </c>
      <c r="AR110">
        <f t="shared" si="14"/>
        <v>112</v>
      </c>
      <c r="AS110">
        <f t="shared" si="15"/>
        <v>94</v>
      </c>
      <c r="BH110" s="1"/>
      <c r="BI110" s="1"/>
      <c r="BJ110" s="1"/>
      <c r="BK110" s="1"/>
      <c r="BL110" s="1"/>
      <c r="BM110" s="1"/>
      <c r="BN110" s="1"/>
      <c r="BO110" s="1"/>
      <c r="BP110" s="1"/>
      <c r="BW110" s="1"/>
      <c r="BX110" s="1"/>
      <c r="CB110" s="1"/>
      <c r="CC110" s="1"/>
      <c r="CD110" s="1"/>
      <c r="CI110" s="1"/>
      <c r="CL110" s="1"/>
      <c r="FC110" s="1"/>
      <c r="FD110" s="1"/>
      <c r="FE110" s="1"/>
      <c r="FF110" s="1"/>
      <c r="FG110" s="1"/>
      <c r="FH110" s="1"/>
      <c r="FI110" s="1"/>
      <c r="FP110" s="1"/>
    </row>
    <row r="111" spans="1:172">
      <c r="A111">
        <v>4538</v>
      </c>
      <c r="B111" t="s">
        <v>168</v>
      </c>
      <c r="C111" t="s">
        <v>114</v>
      </c>
      <c r="D111">
        <v>6.2</v>
      </c>
      <c r="E111">
        <v>3.1</v>
      </c>
      <c r="F111">
        <v>2</v>
      </c>
      <c r="G111">
        <v>1.42</v>
      </c>
      <c r="H111" s="1">
        <v>0.157</v>
      </c>
      <c r="I111" s="1">
        <v>7.9000000000000001E-2</v>
      </c>
      <c r="J111" s="1">
        <v>7.9000000000000001E-2</v>
      </c>
      <c r="K111">
        <v>0.27900000000000003</v>
      </c>
      <c r="L111">
        <v>1.46</v>
      </c>
      <c r="M111">
        <v>0.30399999999999999</v>
      </c>
      <c r="N111">
        <v>4.97</v>
      </c>
      <c r="O111">
        <v>4.93</v>
      </c>
      <c r="P111">
        <v>0.05</v>
      </c>
      <c r="Q111">
        <v>4.5599999999999996</v>
      </c>
      <c r="R111">
        <v>4.49</v>
      </c>
      <c r="S111">
        <v>0.34507548526240117</v>
      </c>
      <c r="T111">
        <v>0.6</v>
      </c>
      <c r="U111">
        <v>5.59</v>
      </c>
      <c r="V111">
        <f>RANK(D111,D$2:D$133)</f>
        <v>101</v>
      </c>
      <c r="W111">
        <f>RANK(E111,E$2:E$133,1)</f>
        <v>91</v>
      </c>
      <c r="X111">
        <f>RANK(F111,F$2:F$133)</f>
        <v>104</v>
      </c>
      <c r="Y111">
        <f>RANK(G111,G$2:G$133,1)</f>
        <v>122</v>
      </c>
      <c r="Z111">
        <f>RANK(H111,H$2:H$133)</f>
        <v>104</v>
      </c>
      <c r="AA111">
        <f>RANK(I111,I$2:I$133,1)</f>
        <v>87</v>
      </c>
      <c r="AB111">
        <f>RANK(J111,J$2:J$133)</f>
        <v>109</v>
      </c>
      <c r="AC111">
        <f>RANK(K111,K$2:K$133,1)</f>
        <v>117</v>
      </c>
      <c r="AD111">
        <f>RANK(L111,L$2:L$133,1)</f>
        <v>117</v>
      </c>
      <c r="AE111">
        <f>RANK(M111,M$2:M$133,1)</f>
        <v>87</v>
      </c>
      <c r="AF111">
        <f>RANK(N111,N$2:N$133,1)</f>
        <v>118</v>
      </c>
      <c r="AG111">
        <f>RANK(O111,O$2:O$133,1)</f>
        <v>128</v>
      </c>
      <c r="AH111">
        <f>RANK(P111,P$2:P$133,1)</f>
        <v>71</v>
      </c>
      <c r="AI111">
        <f>RANK(Q111,Q$2:Q$133,1)</f>
        <v>125</v>
      </c>
      <c r="AJ111">
        <f>RANK(R111,R$2:R$133,1)</f>
        <v>123</v>
      </c>
      <c r="AK111">
        <f>RANK(S111,S$2:S$133)</f>
        <v>110</v>
      </c>
      <c r="AL111">
        <f>RANK(T111,T$2:T$133)</f>
        <v>114</v>
      </c>
      <c r="AM111">
        <f>RANK(U111,U$2:U$133,1)</f>
        <v>125</v>
      </c>
      <c r="AN111">
        <f>VLOOKUP($A111,[1]pitchers!$A$2:$S$693,5,FALSE)</f>
        <v>1</v>
      </c>
      <c r="AO111">
        <f>VLOOKUP($A111,[1]pitchers!$A$2:$S$693,11,FALSE)</f>
        <v>11.36870976786699</v>
      </c>
      <c r="AP111">
        <f t="shared" si="12"/>
        <v>10.36870976786699</v>
      </c>
      <c r="AQ111">
        <f t="shared" si="13"/>
        <v>104</v>
      </c>
      <c r="AR111">
        <f t="shared" si="14"/>
        <v>28</v>
      </c>
      <c r="AS111">
        <f t="shared" si="15"/>
        <v>11</v>
      </c>
      <c r="BH111" s="1"/>
      <c r="BI111" s="1"/>
      <c r="BJ111" s="1"/>
      <c r="BK111" s="1"/>
      <c r="BL111" s="1"/>
      <c r="BM111" s="1"/>
      <c r="BN111" s="1"/>
      <c r="BO111" s="1"/>
      <c r="BP111" s="1"/>
      <c r="BW111" s="1"/>
      <c r="BX111" s="1"/>
      <c r="CB111" s="1"/>
      <c r="CC111" s="1"/>
      <c r="CD111" s="1"/>
      <c r="CE111" s="1"/>
      <c r="CH111" s="1"/>
      <c r="CL111" s="1"/>
      <c r="FC111" s="1"/>
      <c r="FD111" s="1"/>
      <c r="FE111" s="1"/>
      <c r="FF111" s="1"/>
      <c r="FG111" s="1"/>
      <c r="FH111" s="1"/>
      <c r="FI111" s="1"/>
      <c r="FP111" s="1"/>
    </row>
    <row r="112" spans="1:172">
      <c r="A112">
        <v>2608</v>
      </c>
      <c r="B112" t="s">
        <v>98</v>
      </c>
      <c r="C112" t="s">
        <v>68</v>
      </c>
      <c r="D112">
        <v>5.75</v>
      </c>
      <c r="E112">
        <v>2.78</v>
      </c>
      <c r="F112">
        <v>2.0699999999999998</v>
      </c>
      <c r="G112">
        <v>0.5</v>
      </c>
      <c r="H112" s="1">
        <v>0.154</v>
      </c>
      <c r="I112" s="1">
        <v>7.4999999999999997E-2</v>
      </c>
      <c r="J112" s="1">
        <v>0.08</v>
      </c>
      <c r="K112">
        <v>0.25</v>
      </c>
      <c r="L112">
        <v>1.26</v>
      </c>
      <c r="M112">
        <v>0.28799999999999998</v>
      </c>
      <c r="N112">
        <v>3.47</v>
      </c>
      <c r="O112">
        <v>3.47</v>
      </c>
      <c r="P112">
        <v>0</v>
      </c>
      <c r="Q112">
        <v>3.97</v>
      </c>
      <c r="R112">
        <v>4.2699999999999996</v>
      </c>
      <c r="S112">
        <v>0.32978183663115174</v>
      </c>
      <c r="T112">
        <v>4.4000000000000004</v>
      </c>
      <c r="U112">
        <v>5.22</v>
      </c>
      <c r="V112">
        <f>RANK(D112,D$2:D$133)</f>
        <v>116</v>
      </c>
      <c r="W112">
        <f>RANK(E112,E$2:E$133,1)</f>
        <v>69</v>
      </c>
      <c r="X112">
        <f>RANK(F112,F$2:F$133)</f>
        <v>102</v>
      </c>
      <c r="Y112">
        <f>RANK(G112,G$2:G$133,1)</f>
        <v>7</v>
      </c>
      <c r="Z112">
        <f>RANK(H112,H$2:H$133)</f>
        <v>109</v>
      </c>
      <c r="AA112">
        <f>RANK(I112,I$2:I$133,1)</f>
        <v>73</v>
      </c>
      <c r="AB112">
        <f>RANK(J112,J$2:J$133)</f>
        <v>108</v>
      </c>
      <c r="AC112">
        <f>RANK(K112,K$2:K$133,1)</f>
        <v>63</v>
      </c>
      <c r="AD112">
        <f>RANK(L112,L$2:L$133,1)</f>
        <v>62</v>
      </c>
      <c r="AE112">
        <f>RANK(M112,M$2:M$133,1)</f>
        <v>52</v>
      </c>
      <c r="AF112">
        <f>RANK(N112,N$2:N$133,1)</f>
        <v>53</v>
      </c>
      <c r="AG112">
        <f>RANK(O112,O$2:O$133,1)</f>
        <v>40</v>
      </c>
      <c r="AH112">
        <f>RANK(P112,P$2:P$133,1)</f>
        <v>68</v>
      </c>
      <c r="AI112">
        <f>RANK(Q112,Q$2:Q$133,1)</f>
        <v>75</v>
      </c>
      <c r="AJ112">
        <f>RANK(R112,R$2:R$133,1)</f>
        <v>102</v>
      </c>
      <c r="AK112">
        <f>RANK(S112,S$2:S$133)</f>
        <v>111</v>
      </c>
      <c r="AL112">
        <f>RANK(T112,T$2:T$133)</f>
        <v>13</v>
      </c>
      <c r="AM112">
        <f>RANK(U112,U$2:U$133,1)</f>
        <v>118</v>
      </c>
      <c r="AN112">
        <f>VLOOKUP($A112,[1]pitchers!$A$2:$S$693,5,FALSE)</f>
        <v>2.3333333333333335</v>
      </c>
      <c r="AO112">
        <f>VLOOKUP($A112,[1]pitchers!$A$2:$S$693,11,FALSE)</f>
        <v>-9.8858855297832964</v>
      </c>
      <c r="AP112">
        <f t="shared" si="12"/>
        <v>-12.21921886311663</v>
      </c>
      <c r="AQ112">
        <f t="shared" si="13"/>
        <v>94</v>
      </c>
      <c r="AR112">
        <f t="shared" si="14"/>
        <v>106</v>
      </c>
      <c r="AS112">
        <f t="shared" si="15"/>
        <v>96</v>
      </c>
      <c r="BH112" s="1"/>
      <c r="BI112" s="1"/>
      <c r="BJ112" s="1"/>
      <c r="BK112" s="1"/>
      <c r="BL112" s="1"/>
      <c r="BM112" s="1"/>
      <c r="BN112" s="1"/>
      <c r="BO112" s="1"/>
      <c r="BP112" s="1"/>
      <c r="BW112" s="1"/>
      <c r="BX112" s="1"/>
      <c r="CB112" s="1"/>
      <c r="CC112" s="1"/>
      <c r="CH112" s="1"/>
      <c r="CI112" s="1"/>
      <c r="CL112" s="1"/>
      <c r="FC112" s="1"/>
      <c r="FD112" s="1"/>
      <c r="FE112" s="1"/>
      <c r="FF112" s="1"/>
      <c r="FG112" s="1"/>
      <c r="FH112" s="1"/>
      <c r="FI112" s="1"/>
      <c r="FP112" s="1"/>
    </row>
    <row r="113" spans="1:172">
      <c r="A113">
        <v>5203</v>
      </c>
      <c r="B113" t="s">
        <v>173</v>
      </c>
      <c r="C113" t="s">
        <v>123</v>
      </c>
      <c r="D113">
        <v>5.95</v>
      </c>
      <c r="E113">
        <v>3.12</v>
      </c>
      <c r="F113">
        <v>1.91</v>
      </c>
      <c r="G113">
        <v>0.77</v>
      </c>
      <c r="H113" s="1">
        <v>0.14899999999999999</v>
      </c>
      <c r="I113" s="1">
        <v>7.8E-2</v>
      </c>
      <c r="J113" s="1">
        <v>7.0999999999999994E-2</v>
      </c>
      <c r="K113">
        <v>0.29599999999999999</v>
      </c>
      <c r="L113">
        <v>1.55</v>
      </c>
      <c r="M113">
        <v>0.33700000000000002</v>
      </c>
      <c r="N113">
        <v>5.19</v>
      </c>
      <c r="O113">
        <v>3.99</v>
      </c>
      <c r="P113">
        <v>1.2</v>
      </c>
      <c r="Q113">
        <v>4.54</v>
      </c>
      <c r="R113">
        <v>4.55</v>
      </c>
      <c r="S113">
        <v>0.31537450722733246</v>
      </c>
      <c r="T113">
        <v>2.2000000000000002</v>
      </c>
      <c r="U113">
        <v>4.42</v>
      </c>
      <c r="V113">
        <f>RANK(D113,D$2:D$133)</f>
        <v>107</v>
      </c>
      <c r="W113">
        <f>RANK(E113,E$2:E$133,1)</f>
        <v>93</v>
      </c>
      <c r="X113">
        <f>RANK(F113,F$2:F$133)</f>
        <v>109</v>
      </c>
      <c r="Y113">
        <f>RANK(G113,G$2:G$133,1)</f>
        <v>36</v>
      </c>
      <c r="Z113">
        <f>RANK(H113,H$2:H$133)</f>
        <v>118</v>
      </c>
      <c r="AA113">
        <f>RANK(I113,I$2:I$133,1)</f>
        <v>84</v>
      </c>
      <c r="AB113">
        <f>RANK(J113,J$2:J$133)</f>
        <v>114</v>
      </c>
      <c r="AC113">
        <f>RANK(K113,K$2:K$133,1)</f>
        <v>129</v>
      </c>
      <c r="AD113">
        <f>RANK(L113,L$2:L$133,1)</f>
        <v>126</v>
      </c>
      <c r="AE113">
        <f>RANK(M113,M$2:M$133,1)</f>
        <v>130</v>
      </c>
      <c r="AF113">
        <f>RANK(N113,N$2:N$133,1)</f>
        <v>123</v>
      </c>
      <c r="AG113">
        <f>RANK(O113,O$2:O$133,1)</f>
        <v>78</v>
      </c>
      <c r="AH113">
        <f>RANK(P113,P$2:P$133,1)</f>
        <v>131</v>
      </c>
      <c r="AI113">
        <f>RANK(Q113,Q$2:Q$133,1)</f>
        <v>123</v>
      </c>
      <c r="AJ113">
        <f>RANK(R113,R$2:R$133,1)</f>
        <v>125</v>
      </c>
      <c r="AK113">
        <f>RANK(S113,S$2:S$133)</f>
        <v>112</v>
      </c>
      <c r="AL113">
        <f>RANK(T113,T$2:T$133)</f>
        <v>59</v>
      </c>
      <c r="AM113">
        <f>RANK(U113,U$2:U$133,1)</f>
        <v>77</v>
      </c>
      <c r="AN113">
        <f>VLOOKUP($A113,[1]pitchers!$A$2:$S$693,5,FALSE)</f>
        <v>0.5</v>
      </c>
      <c r="AO113">
        <f>VLOOKUP($A113,[1]pitchers!$A$2:$S$693,11,FALSE)</f>
        <v>-12.166395694127589</v>
      </c>
      <c r="AP113">
        <f t="shared" si="12"/>
        <v>-12.666395694127589</v>
      </c>
      <c r="AQ113">
        <f t="shared" si="13"/>
        <v>114</v>
      </c>
      <c r="AR113">
        <f t="shared" si="14"/>
        <v>115</v>
      </c>
      <c r="AS113">
        <f t="shared" si="15"/>
        <v>99</v>
      </c>
      <c r="BH113" s="1"/>
      <c r="BI113" s="1"/>
      <c r="BJ113" s="1"/>
      <c r="BK113" s="1"/>
      <c r="BL113" s="1"/>
      <c r="BM113" s="1"/>
      <c r="BN113" s="1"/>
      <c r="BO113" s="1"/>
      <c r="BP113" s="1"/>
      <c r="BW113" s="1"/>
      <c r="BX113" s="1"/>
      <c r="CB113" s="1"/>
      <c r="CC113" s="1"/>
      <c r="CH113" s="1"/>
      <c r="CL113" s="1"/>
      <c r="FC113" s="1"/>
      <c r="FD113" s="1"/>
      <c r="FE113" s="1"/>
      <c r="FF113" s="1"/>
      <c r="FG113" s="1"/>
      <c r="FH113" s="1"/>
      <c r="FI113" s="1"/>
      <c r="FP113" s="1"/>
    </row>
    <row r="114" spans="1:172">
      <c r="A114">
        <v>7593</v>
      </c>
      <c r="B114" t="s">
        <v>178</v>
      </c>
      <c r="C114" t="s">
        <v>160</v>
      </c>
      <c r="D114">
        <v>5.91</v>
      </c>
      <c r="E114">
        <v>3.11</v>
      </c>
      <c r="F114">
        <v>1.9</v>
      </c>
      <c r="G114">
        <v>1.08</v>
      </c>
      <c r="H114" s="1">
        <v>0.14499999999999999</v>
      </c>
      <c r="I114" s="1">
        <v>7.5999999999999998E-2</v>
      </c>
      <c r="J114" s="1">
        <v>6.9000000000000006E-2</v>
      </c>
      <c r="K114">
        <v>0.28399999999999997</v>
      </c>
      <c r="L114">
        <v>1.51</v>
      </c>
      <c r="M114">
        <v>0.314</v>
      </c>
      <c r="N114">
        <v>5.59</v>
      </c>
      <c r="O114">
        <v>4.57</v>
      </c>
      <c r="P114">
        <v>1.03</v>
      </c>
      <c r="Q114">
        <v>4.41</v>
      </c>
      <c r="R114">
        <v>4.4000000000000004</v>
      </c>
      <c r="S114">
        <v>0.31161473087818697</v>
      </c>
      <c r="T114">
        <v>0.5</v>
      </c>
      <c r="U114">
        <v>5.17</v>
      </c>
      <c r="V114">
        <f>RANK(D114,D$2:D$133)</f>
        <v>109</v>
      </c>
      <c r="W114">
        <f>RANK(E114,E$2:E$133,1)</f>
        <v>92</v>
      </c>
      <c r="X114">
        <f>RANK(F114,F$2:F$133)</f>
        <v>110</v>
      </c>
      <c r="Y114">
        <f>RANK(G114,G$2:G$133,1)</f>
        <v>95</v>
      </c>
      <c r="Z114">
        <f>RANK(H114,H$2:H$133)</f>
        <v>121</v>
      </c>
      <c r="AA114">
        <f>RANK(I114,I$2:I$133,1)</f>
        <v>76</v>
      </c>
      <c r="AB114">
        <f>RANK(J114,J$2:J$133)</f>
        <v>119</v>
      </c>
      <c r="AC114">
        <f>RANK(K114,K$2:K$133,1)</f>
        <v>121</v>
      </c>
      <c r="AD114">
        <f>RANK(L114,L$2:L$133,1)</f>
        <v>124</v>
      </c>
      <c r="AE114">
        <f>RANK(M114,M$2:M$133,1)</f>
        <v>111</v>
      </c>
      <c r="AF114">
        <f>RANK(N114,N$2:N$133,1)</f>
        <v>128</v>
      </c>
      <c r="AG114">
        <f>RANK(O114,O$2:O$133,1)</f>
        <v>118</v>
      </c>
      <c r="AH114">
        <f>RANK(P114,P$2:P$133,1)</f>
        <v>128</v>
      </c>
      <c r="AI114">
        <f>RANK(Q114,Q$2:Q$133,1)</f>
        <v>118</v>
      </c>
      <c r="AJ114">
        <f>RANK(R114,R$2:R$133,1)</f>
        <v>115</v>
      </c>
      <c r="AK114">
        <f>RANK(S114,S$2:S$133)</f>
        <v>113</v>
      </c>
      <c r="AL114">
        <f>RANK(T114,T$2:T$133)</f>
        <v>117</v>
      </c>
      <c r="AM114">
        <f>RANK(U114,U$2:U$133,1)</f>
        <v>116</v>
      </c>
      <c r="AN114">
        <f>VLOOKUP($A114,[1]pitchers!$A$2:$S$693,5,FALSE)</f>
        <v>0</v>
      </c>
      <c r="AO114">
        <f>VLOOKUP($A114,[1]pitchers!$A$2:$S$693,11,FALSE)</f>
        <v>-6.5838873594752396</v>
      </c>
      <c r="AP114">
        <f t="shared" si="12"/>
        <v>-6.5838873594752396</v>
      </c>
      <c r="AQ114">
        <f t="shared" si="13"/>
        <v>117</v>
      </c>
      <c r="AR114">
        <f t="shared" si="14"/>
        <v>89</v>
      </c>
      <c r="AS114">
        <f t="shared" si="15"/>
        <v>64</v>
      </c>
      <c r="BH114" s="1"/>
      <c r="BI114" s="1"/>
      <c r="BJ114" s="1"/>
      <c r="BK114" s="1"/>
      <c r="BL114" s="1"/>
      <c r="BM114" s="1"/>
      <c r="BN114" s="1"/>
      <c r="BO114" s="1"/>
      <c r="BP114" s="1"/>
      <c r="BW114" s="1"/>
      <c r="BX114" s="1"/>
      <c r="CB114" s="1"/>
      <c r="CC114" s="1"/>
      <c r="CH114" s="1"/>
      <c r="CI114" s="1"/>
      <c r="CL114" s="1"/>
      <c r="FC114" s="1"/>
      <c r="FD114" s="1"/>
      <c r="FE114" s="1"/>
      <c r="FF114" s="1"/>
      <c r="FG114" s="1"/>
      <c r="FH114" s="1"/>
      <c r="FI114" s="1"/>
      <c r="FP114" s="1"/>
    </row>
    <row r="115" spans="1:172">
      <c r="A115">
        <v>1137</v>
      </c>
      <c r="B115" t="s">
        <v>158</v>
      </c>
      <c r="C115" t="s">
        <v>79</v>
      </c>
      <c r="D115">
        <v>5.69</v>
      </c>
      <c r="E115">
        <v>2.92</v>
      </c>
      <c r="F115">
        <v>1.95</v>
      </c>
      <c r="G115">
        <v>1.22</v>
      </c>
      <c r="H115" s="1">
        <v>0.14699999999999999</v>
      </c>
      <c r="I115" s="1">
        <v>7.5999999999999998E-2</v>
      </c>
      <c r="J115" s="1">
        <v>7.0999999999999994E-2</v>
      </c>
      <c r="K115">
        <v>0.27100000000000002</v>
      </c>
      <c r="L115">
        <v>1.39</v>
      </c>
      <c r="M115">
        <v>0.29299999999999998</v>
      </c>
      <c r="N115">
        <v>4.57</v>
      </c>
      <c r="O115">
        <v>4.5999999999999996</v>
      </c>
      <c r="P115">
        <v>-0.02</v>
      </c>
      <c r="Q115">
        <v>4.24</v>
      </c>
      <c r="R115">
        <v>4.3499999999999996</v>
      </c>
      <c r="S115">
        <v>0.30751034890597279</v>
      </c>
      <c r="T115">
        <v>0.2</v>
      </c>
      <c r="U115">
        <v>4.93</v>
      </c>
      <c r="V115">
        <f>RANK(D115,D$2:D$133)</f>
        <v>119</v>
      </c>
      <c r="W115">
        <f>RANK(E115,E$2:E$133,1)</f>
        <v>78</v>
      </c>
      <c r="X115">
        <f>RANK(F115,F$2:F$133)</f>
        <v>107</v>
      </c>
      <c r="Y115">
        <f>RANK(G115,G$2:G$133,1)</f>
        <v>110</v>
      </c>
      <c r="Z115">
        <f>RANK(H115,H$2:H$133)</f>
        <v>120</v>
      </c>
      <c r="AA115">
        <f>RANK(I115,I$2:I$133,1)</f>
        <v>76</v>
      </c>
      <c r="AB115">
        <f>RANK(J115,J$2:J$133)</f>
        <v>114</v>
      </c>
      <c r="AC115">
        <f>RANK(K115,K$2:K$133,1)</f>
        <v>103</v>
      </c>
      <c r="AD115">
        <f>RANK(L115,L$2:L$133,1)</f>
        <v>101</v>
      </c>
      <c r="AE115">
        <f>RANK(M115,M$2:M$133,1)</f>
        <v>64</v>
      </c>
      <c r="AF115">
        <f>RANK(N115,N$2:N$133,1)</f>
        <v>109</v>
      </c>
      <c r="AG115">
        <f>RANK(O115,O$2:O$133,1)</f>
        <v>121</v>
      </c>
      <c r="AH115">
        <f>RANK(P115,P$2:P$133,1)</f>
        <v>66</v>
      </c>
      <c r="AI115">
        <f>RANK(Q115,Q$2:Q$133,1)</f>
        <v>107</v>
      </c>
      <c r="AJ115">
        <f>RANK(R115,R$2:R$133,1)</f>
        <v>111</v>
      </c>
      <c r="AK115">
        <f>RANK(S115,S$2:S$133)</f>
        <v>114</v>
      </c>
      <c r="AL115">
        <f>RANK(T115,T$2:T$133)</f>
        <v>126</v>
      </c>
      <c r="AM115">
        <f>RANK(U115,U$2:U$133,1)</f>
        <v>103</v>
      </c>
      <c r="AN115">
        <f>VLOOKUP($A115,[1]pitchers!$A$2:$S$693,5,FALSE)</f>
        <v>0</v>
      </c>
      <c r="AO115">
        <f>VLOOKUP($A115,[1]pitchers!$A$2:$S$693,11,FALSE)</f>
        <v>-9.7974882229970621</v>
      </c>
      <c r="AP115">
        <f t="shared" si="12"/>
        <v>-9.7974882229970621</v>
      </c>
      <c r="AQ115">
        <f t="shared" si="13"/>
        <v>117</v>
      </c>
      <c r="AR115">
        <f t="shared" si="14"/>
        <v>104</v>
      </c>
      <c r="AS115">
        <f t="shared" si="15"/>
        <v>86</v>
      </c>
      <c r="BH115" s="1"/>
      <c r="BI115" s="1"/>
      <c r="BJ115" s="1"/>
      <c r="BK115" s="1"/>
      <c r="BL115" s="1"/>
      <c r="BM115" s="1"/>
      <c r="BN115" s="1"/>
      <c r="BO115" s="1"/>
      <c r="BP115" s="1"/>
      <c r="BW115" s="1"/>
      <c r="BX115" s="1"/>
      <c r="CB115" s="1"/>
      <c r="CC115" s="1"/>
      <c r="CH115" s="1"/>
      <c r="CI115" s="1"/>
      <c r="CL115" s="1"/>
      <c r="FC115" s="1"/>
      <c r="FD115" s="1"/>
      <c r="FE115" s="1"/>
      <c r="FF115" s="1"/>
      <c r="FG115" s="1"/>
      <c r="FH115" s="1"/>
      <c r="FI115" s="1"/>
      <c r="FP115" s="1"/>
    </row>
    <row r="116" spans="1:172">
      <c r="A116">
        <v>7738</v>
      </c>
      <c r="B116" t="s">
        <v>153</v>
      </c>
      <c r="C116" t="s">
        <v>88</v>
      </c>
      <c r="D116">
        <v>6.33</v>
      </c>
      <c r="E116">
        <v>3.58</v>
      </c>
      <c r="F116">
        <v>1.77</v>
      </c>
      <c r="G116">
        <v>0.93</v>
      </c>
      <c r="H116" s="1">
        <v>0.161</v>
      </c>
      <c r="I116" s="1">
        <v>9.0999999999999998E-2</v>
      </c>
      <c r="J116" s="1">
        <v>7.0000000000000007E-2</v>
      </c>
      <c r="K116">
        <v>0.25900000000000001</v>
      </c>
      <c r="L116">
        <v>1.42</v>
      </c>
      <c r="M116">
        <v>0.29299999999999998</v>
      </c>
      <c r="N116">
        <v>4.37</v>
      </c>
      <c r="O116">
        <v>4.3</v>
      </c>
      <c r="P116">
        <v>7.0000000000000007E-2</v>
      </c>
      <c r="Q116">
        <v>4.13</v>
      </c>
      <c r="R116">
        <v>4.32</v>
      </c>
      <c r="S116">
        <v>0.30584380120152921</v>
      </c>
      <c r="T116">
        <v>1.1000000000000001</v>
      </c>
      <c r="U116">
        <v>5.07</v>
      </c>
      <c r="V116">
        <f>RANK(D116,D$2:D$133)</f>
        <v>95</v>
      </c>
      <c r="W116">
        <f>RANK(E116,E$2:E$133,1)</f>
        <v>116</v>
      </c>
      <c r="X116">
        <f>RANK(F116,F$2:F$133)</f>
        <v>120</v>
      </c>
      <c r="Y116">
        <f>RANK(G116,G$2:G$133,1)</f>
        <v>68</v>
      </c>
      <c r="Z116">
        <f>RANK(H116,H$2:H$133)</f>
        <v>99</v>
      </c>
      <c r="AA116">
        <f>RANK(I116,I$2:I$133,1)</f>
        <v>111</v>
      </c>
      <c r="AB116">
        <f>RANK(J116,J$2:J$133)</f>
        <v>117</v>
      </c>
      <c r="AC116">
        <f>RANK(K116,K$2:K$133,1)</f>
        <v>87</v>
      </c>
      <c r="AD116">
        <f>RANK(L116,L$2:L$133,1)</f>
        <v>109</v>
      </c>
      <c r="AE116">
        <f>RANK(M116,M$2:M$133,1)</f>
        <v>64</v>
      </c>
      <c r="AF116">
        <f>RANK(N116,N$2:N$133,1)</f>
        <v>104</v>
      </c>
      <c r="AG116">
        <f>RANK(O116,O$2:O$133,1)</f>
        <v>107</v>
      </c>
      <c r="AH116">
        <f>RANK(P116,P$2:P$133,1)</f>
        <v>76</v>
      </c>
      <c r="AI116">
        <f>RANK(Q116,Q$2:Q$133,1)</f>
        <v>91</v>
      </c>
      <c r="AJ116">
        <f>RANK(R116,R$2:R$133,1)</f>
        <v>108</v>
      </c>
      <c r="AK116">
        <f>RANK(S116,S$2:S$133)</f>
        <v>115</v>
      </c>
      <c r="AL116">
        <f>RANK(T116,T$2:T$133)</f>
        <v>104</v>
      </c>
      <c r="AM116">
        <f>RANK(U116,U$2:U$133,1)</f>
        <v>112</v>
      </c>
      <c r="AN116">
        <f>VLOOKUP($A116,[1]pitchers!$A$2:$S$693,5,FALSE)</f>
        <v>4.166666666666667</v>
      </c>
      <c r="AO116">
        <f>VLOOKUP($A116,[1]pitchers!$A$2:$S$693,11,FALSE)</f>
        <v>3.9669817750466541</v>
      </c>
      <c r="AP116">
        <f t="shared" si="12"/>
        <v>-0.19968489162001291</v>
      </c>
      <c r="AQ116">
        <f t="shared" si="13"/>
        <v>79</v>
      </c>
      <c r="AR116">
        <f t="shared" si="14"/>
        <v>55</v>
      </c>
      <c r="AS116">
        <f t="shared" si="15"/>
        <v>31</v>
      </c>
      <c r="BH116" s="1"/>
      <c r="BI116" s="1"/>
      <c r="BJ116" s="1"/>
      <c r="BK116" s="1"/>
      <c r="BL116" s="1"/>
      <c r="BM116" s="1"/>
      <c r="BN116" s="1"/>
      <c r="BO116" s="1"/>
      <c r="BP116" s="1"/>
      <c r="BW116" s="1"/>
      <c r="BX116" s="1"/>
      <c r="CB116" s="1"/>
      <c r="CC116" s="1"/>
      <c r="CD116" s="1"/>
      <c r="CH116" s="1"/>
      <c r="CI116" s="1"/>
      <c r="CK116" s="1"/>
      <c r="CL116" s="1"/>
      <c r="FC116" s="1"/>
      <c r="FD116" s="1"/>
      <c r="FE116" s="1"/>
      <c r="FF116" s="1"/>
      <c r="FG116" s="1"/>
      <c r="FH116" s="1"/>
      <c r="FI116" s="1"/>
      <c r="FP116" s="1"/>
    </row>
    <row r="117" spans="1:172">
      <c r="A117">
        <v>1767</v>
      </c>
      <c r="B117" t="s">
        <v>144</v>
      </c>
      <c r="C117" t="s">
        <v>123</v>
      </c>
      <c r="D117">
        <v>4.9000000000000004</v>
      </c>
      <c r="E117">
        <v>2.19</v>
      </c>
      <c r="F117">
        <v>2.2400000000000002</v>
      </c>
      <c r="G117">
        <v>1.17</v>
      </c>
      <c r="H117" s="1">
        <v>0.128</v>
      </c>
      <c r="I117" s="1">
        <v>5.7000000000000002E-2</v>
      </c>
      <c r="J117" s="1">
        <v>7.0999999999999994E-2</v>
      </c>
      <c r="K117">
        <v>0.29299999999999998</v>
      </c>
      <c r="L117">
        <v>1.42</v>
      </c>
      <c r="M117">
        <v>0.313</v>
      </c>
      <c r="N117">
        <v>4.18</v>
      </c>
      <c r="O117">
        <v>4.4000000000000004</v>
      </c>
      <c r="P117">
        <v>-0.23</v>
      </c>
      <c r="Q117">
        <v>4.24</v>
      </c>
      <c r="R117">
        <v>4.5</v>
      </c>
      <c r="S117">
        <v>0.30253916801728797</v>
      </c>
      <c r="T117">
        <v>1.5</v>
      </c>
      <c r="U117">
        <v>5.38</v>
      </c>
      <c r="V117">
        <f>RANK(D117,D$2:D$133)</f>
        <v>131</v>
      </c>
      <c r="W117">
        <f>RANK(E117,E$2:E$133,1)</f>
        <v>32</v>
      </c>
      <c r="X117">
        <f>RANK(F117,F$2:F$133)</f>
        <v>89</v>
      </c>
      <c r="Y117">
        <f>RANK(G117,G$2:G$133,1)</f>
        <v>104</v>
      </c>
      <c r="Z117">
        <f>RANK(H117,H$2:H$133)</f>
        <v>129</v>
      </c>
      <c r="AA117">
        <f>RANK(I117,I$2:I$133,1)</f>
        <v>25</v>
      </c>
      <c r="AB117">
        <f>RANK(J117,J$2:J$133)</f>
        <v>114</v>
      </c>
      <c r="AC117">
        <f>RANK(K117,K$2:K$133,1)</f>
        <v>126</v>
      </c>
      <c r="AD117">
        <f>RANK(L117,L$2:L$133,1)</f>
        <v>109</v>
      </c>
      <c r="AE117">
        <f>RANK(M117,M$2:M$133,1)</f>
        <v>107</v>
      </c>
      <c r="AF117">
        <f>RANK(N117,N$2:N$133,1)</f>
        <v>95</v>
      </c>
      <c r="AG117">
        <f>RANK(O117,O$2:O$133,1)</f>
        <v>111</v>
      </c>
      <c r="AH117">
        <f>RANK(P117,P$2:P$133,1)</f>
        <v>49</v>
      </c>
      <c r="AI117">
        <f>RANK(Q117,Q$2:Q$133,1)</f>
        <v>107</v>
      </c>
      <c r="AJ117">
        <f>RANK(R117,R$2:R$133,1)</f>
        <v>124</v>
      </c>
      <c r="AK117">
        <f>RANK(S117,S$2:S$133)</f>
        <v>116</v>
      </c>
      <c r="AL117">
        <f>RANK(T117,T$2:T$133)</f>
        <v>84</v>
      </c>
      <c r="AM117">
        <f>RANK(U117,U$2:U$133,1)</f>
        <v>122</v>
      </c>
      <c r="AN117">
        <f>VLOOKUP($A117,[1]pitchers!$A$2:$S$693,5,FALSE)</f>
        <v>0</v>
      </c>
      <c r="AO117">
        <f>VLOOKUP($A117,[1]pitchers!$A$2:$S$693,11,FALSE)</f>
        <v>-21.765899884004604</v>
      </c>
      <c r="AP117">
        <f t="shared" si="12"/>
        <v>-21.765899884004604</v>
      </c>
      <c r="AQ117">
        <f t="shared" si="13"/>
        <v>117</v>
      </c>
      <c r="AR117">
        <f t="shared" si="14"/>
        <v>128</v>
      </c>
      <c r="AS117">
        <f t="shared" si="15"/>
        <v>116</v>
      </c>
      <c r="BH117" s="1"/>
      <c r="BI117" s="1"/>
      <c r="BJ117" s="1"/>
      <c r="BK117" s="1"/>
      <c r="BL117" s="1"/>
      <c r="BM117" s="1"/>
      <c r="BN117" s="1"/>
      <c r="BO117" s="1"/>
      <c r="BP117" s="1"/>
      <c r="BW117" s="1"/>
      <c r="BX117" s="1"/>
      <c r="CD117" s="1"/>
      <c r="CE117" s="1"/>
      <c r="CG117" s="1"/>
      <c r="CI117" s="1"/>
      <c r="CL117" s="1"/>
      <c r="FC117" s="1"/>
      <c r="FD117" s="1"/>
      <c r="FE117" s="1"/>
      <c r="FF117" s="1"/>
      <c r="FG117" s="1"/>
      <c r="FH117" s="1"/>
      <c r="FI117" s="1"/>
      <c r="FP117" s="1"/>
    </row>
    <row r="118" spans="1:172">
      <c r="A118">
        <v>2047</v>
      </c>
      <c r="B118" t="s">
        <v>100</v>
      </c>
      <c r="C118" t="s">
        <v>68</v>
      </c>
      <c r="D118">
        <v>6.01</v>
      </c>
      <c r="E118">
        <v>3.33</v>
      </c>
      <c r="F118">
        <v>1.81</v>
      </c>
      <c r="G118">
        <v>0.59</v>
      </c>
      <c r="H118" s="1">
        <v>0.157</v>
      </c>
      <c r="I118" s="1">
        <v>8.6999999999999994E-2</v>
      </c>
      <c r="J118" s="1">
        <v>7.0000000000000007E-2</v>
      </c>
      <c r="K118">
        <v>0.26300000000000001</v>
      </c>
      <c r="L118">
        <v>1.38</v>
      </c>
      <c r="M118">
        <v>0.30299999999999999</v>
      </c>
      <c r="N118">
        <v>3.49</v>
      </c>
      <c r="O118">
        <v>3.76</v>
      </c>
      <c r="P118">
        <v>-0.27</v>
      </c>
      <c r="Q118">
        <v>4.08</v>
      </c>
      <c r="R118">
        <v>4.37</v>
      </c>
      <c r="S118">
        <v>0.29904306220095694</v>
      </c>
      <c r="T118">
        <v>3.1</v>
      </c>
      <c r="U118">
        <v>5.71</v>
      </c>
      <c r="V118">
        <f>RANK(D118,D$2:D$133)</f>
        <v>106</v>
      </c>
      <c r="W118">
        <f>RANK(E118,E$2:E$133,1)</f>
        <v>102</v>
      </c>
      <c r="X118">
        <f>RANK(F118,F$2:F$133)</f>
        <v>118</v>
      </c>
      <c r="Y118">
        <f>RANK(G118,G$2:G$133,1)</f>
        <v>16</v>
      </c>
      <c r="Z118">
        <f>RANK(H118,H$2:H$133)</f>
        <v>104</v>
      </c>
      <c r="AA118">
        <f>RANK(I118,I$2:I$133,1)</f>
        <v>100</v>
      </c>
      <c r="AB118">
        <f>RANK(J118,J$2:J$133)</f>
        <v>117</v>
      </c>
      <c r="AC118">
        <f>RANK(K118,K$2:K$133,1)</f>
        <v>91</v>
      </c>
      <c r="AD118">
        <f>RANK(L118,L$2:L$133,1)</f>
        <v>99</v>
      </c>
      <c r="AE118">
        <f>RANK(M118,M$2:M$133,1)</f>
        <v>85</v>
      </c>
      <c r="AF118">
        <f>RANK(N118,N$2:N$133,1)</f>
        <v>54</v>
      </c>
      <c r="AG118">
        <f>RANK(O118,O$2:O$133,1)</f>
        <v>59</v>
      </c>
      <c r="AH118">
        <f>RANK(P118,P$2:P$133,1)</f>
        <v>44</v>
      </c>
      <c r="AI118">
        <f>RANK(Q118,Q$2:Q$133,1)</f>
        <v>87</v>
      </c>
      <c r="AJ118">
        <f>RANK(R118,R$2:R$133,1)</f>
        <v>114</v>
      </c>
      <c r="AK118">
        <f>RANK(S118,S$2:S$133)</f>
        <v>117</v>
      </c>
      <c r="AL118">
        <f>RANK(T118,T$2:T$133)</f>
        <v>37</v>
      </c>
      <c r="AM118">
        <f>RANK(U118,U$2:U$133,1)</f>
        <v>127</v>
      </c>
      <c r="AN118">
        <f>VLOOKUP($A118,[1]pitchers!$A$2:$S$693,5,FALSE)</f>
        <v>1.6666666666666667</v>
      </c>
      <c r="AO118">
        <f>VLOOKUP($A118,[1]pitchers!$A$2:$S$693,11,FALSE)</f>
        <v>1.410323741556476</v>
      </c>
      <c r="AP118">
        <f t="shared" si="12"/>
        <v>-0.25634292511019074</v>
      </c>
      <c r="AQ118">
        <f t="shared" si="13"/>
        <v>100</v>
      </c>
      <c r="AR118">
        <f t="shared" si="14"/>
        <v>65</v>
      </c>
      <c r="AS118">
        <f t="shared" si="15"/>
        <v>32</v>
      </c>
      <c r="BH118" s="1"/>
      <c r="BI118" s="1"/>
      <c r="BJ118" s="1"/>
      <c r="BK118" s="1"/>
      <c r="BL118" s="1"/>
      <c r="BM118" s="1"/>
      <c r="BN118" s="1"/>
      <c r="BO118" s="1"/>
      <c r="BP118" s="1"/>
      <c r="BW118" s="1"/>
      <c r="BX118" s="1"/>
      <c r="CB118" s="1"/>
      <c r="CC118" s="1"/>
      <c r="CD118" s="1"/>
      <c r="CE118" s="1"/>
      <c r="CH118" s="1"/>
      <c r="FC118" s="1"/>
      <c r="FD118" s="1"/>
      <c r="FE118" s="1"/>
      <c r="FF118" s="1"/>
      <c r="FG118" s="1"/>
      <c r="FH118" s="1"/>
      <c r="FI118" s="1"/>
      <c r="FP118" s="1"/>
    </row>
    <row r="119" spans="1:172">
      <c r="A119">
        <v>10261</v>
      </c>
      <c r="B119" t="s">
        <v>63</v>
      </c>
      <c r="C119" t="s">
        <v>41</v>
      </c>
      <c r="D119">
        <v>6.21</v>
      </c>
      <c r="E119">
        <v>3.54</v>
      </c>
      <c r="F119">
        <v>1.76</v>
      </c>
      <c r="G119">
        <v>0.95</v>
      </c>
      <c r="H119" s="1">
        <v>0.16800000000000001</v>
      </c>
      <c r="I119" s="1">
        <v>9.6000000000000002E-2</v>
      </c>
      <c r="J119" s="1">
        <v>7.1999999999999995E-2</v>
      </c>
      <c r="K119">
        <v>0.22800000000000001</v>
      </c>
      <c r="L119">
        <v>1.23</v>
      </c>
      <c r="M119">
        <v>0.254</v>
      </c>
      <c r="N119">
        <v>3.11</v>
      </c>
      <c r="O119">
        <v>4.3600000000000003</v>
      </c>
      <c r="P119">
        <v>-1.26</v>
      </c>
      <c r="Q119">
        <v>4.6399999999999997</v>
      </c>
      <c r="R119">
        <v>4.58</v>
      </c>
      <c r="S119">
        <v>0.29779058597502406</v>
      </c>
      <c r="T119">
        <v>1.2</v>
      </c>
      <c r="U119">
        <v>4.78</v>
      </c>
      <c r="V119">
        <f>RANK(D119,D$2:D$133)</f>
        <v>100</v>
      </c>
      <c r="W119">
        <f>RANK(E119,E$2:E$133,1)</f>
        <v>114</v>
      </c>
      <c r="X119">
        <f>RANK(F119,F$2:F$133)</f>
        <v>121</v>
      </c>
      <c r="Y119">
        <f>RANK(G119,G$2:G$133,1)</f>
        <v>72</v>
      </c>
      <c r="Z119">
        <f>RANK(H119,H$2:H$133)</f>
        <v>96</v>
      </c>
      <c r="AA119">
        <f>RANK(I119,I$2:I$133,1)</f>
        <v>120</v>
      </c>
      <c r="AB119">
        <f>RANK(J119,J$2:J$133)</f>
        <v>112</v>
      </c>
      <c r="AC119">
        <f>RANK(K119,K$2:K$133,1)</f>
        <v>20</v>
      </c>
      <c r="AD119">
        <f>RANK(L119,L$2:L$133,1)</f>
        <v>53</v>
      </c>
      <c r="AE119">
        <f>RANK(M119,M$2:M$133,1)</f>
        <v>8</v>
      </c>
      <c r="AF119">
        <f>RANK(N119,N$2:N$133,1)</f>
        <v>24</v>
      </c>
      <c r="AG119">
        <f>RANK(O119,O$2:O$133,1)</f>
        <v>109</v>
      </c>
      <c r="AH119">
        <f>RANK(P119,P$2:P$133,1)</f>
        <v>2</v>
      </c>
      <c r="AI119">
        <f>RANK(Q119,Q$2:Q$133,1)</f>
        <v>127</v>
      </c>
      <c r="AJ119">
        <f>RANK(R119,R$2:R$133,1)</f>
        <v>126</v>
      </c>
      <c r="AK119">
        <f>RANK(S119,S$2:S$133)</f>
        <v>118</v>
      </c>
      <c r="AL119">
        <f>RANK(T119,T$2:T$133)</f>
        <v>101</v>
      </c>
      <c r="AM119">
        <f>RANK(U119,U$2:U$133,1)</f>
        <v>93</v>
      </c>
      <c r="AN119">
        <f>VLOOKUP($A119,[1]pitchers!$A$2:$S$693,5,FALSE)</f>
        <v>4.5</v>
      </c>
      <c r="AO119">
        <f>VLOOKUP($A119,[1]pitchers!$A$2:$S$693,11,FALSE)</f>
        <v>-10.019068817747359</v>
      </c>
      <c r="AP119">
        <f t="shared" si="12"/>
        <v>-14.519068817747359</v>
      </c>
      <c r="AQ119">
        <f t="shared" si="13"/>
        <v>76</v>
      </c>
      <c r="AR119">
        <f t="shared" si="14"/>
        <v>107</v>
      </c>
      <c r="AS119">
        <f t="shared" si="15"/>
        <v>104</v>
      </c>
      <c r="BH119" s="1"/>
      <c r="BI119" s="1"/>
      <c r="BJ119" s="1"/>
      <c r="BK119" s="1"/>
      <c r="BL119" s="1"/>
      <c r="BM119" s="1"/>
      <c r="BN119" s="1"/>
      <c r="BO119" s="1"/>
      <c r="BP119" s="1"/>
      <c r="BW119" s="1"/>
      <c r="BX119" s="1"/>
      <c r="CB119" s="1"/>
      <c r="CD119" s="1"/>
      <c r="CG119" s="1"/>
      <c r="CH119" s="1"/>
      <c r="CI119" s="1"/>
      <c r="CL119" s="1"/>
      <c r="FC119" s="1"/>
      <c r="FD119" s="1"/>
      <c r="FE119" s="1"/>
      <c r="FF119" s="1"/>
      <c r="FG119" s="1"/>
      <c r="FH119" s="1"/>
      <c r="FI119" s="1"/>
      <c r="FP119" s="1"/>
    </row>
    <row r="120" spans="1:172">
      <c r="A120">
        <v>5669</v>
      </c>
      <c r="B120" t="s">
        <v>106</v>
      </c>
      <c r="C120" t="s">
        <v>25</v>
      </c>
      <c r="D120">
        <v>5</v>
      </c>
      <c r="E120">
        <v>2.37</v>
      </c>
      <c r="F120">
        <v>2.11</v>
      </c>
      <c r="G120">
        <v>0.18</v>
      </c>
      <c r="H120" s="1">
        <v>0.13600000000000001</v>
      </c>
      <c r="I120" s="1">
        <v>6.5000000000000002E-2</v>
      </c>
      <c r="J120" s="1">
        <v>7.1999999999999995E-2</v>
      </c>
      <c r="K120">
        <v>0.23400000000000001</v>
      </c>
      <c r="L120">
        <v>1.1399999999999999</v>
      </c>
      <c r="M120">
        <v>0.27100000000000002</v>
      </c>
      <c r="N120">
        <v>3.59</v>
      </c>
      <c r="O120">
        <v>3.18</v>
      </c>
      <c r="P120">
        <v>0.41</v>
      </c>
      <c r="Q120">
        <v>3.97</v>
      </c>
      <c r="R120">
        <v>4.1100000000000003</v>
      </c>
      <c r="S120">
        <v>0.29354207436399216</v>
      </c>
      <c r="T120">
        <v>1.9</v>
      </c>
      <c r="U120">
        <v>3.97</v>
      </c>
      <c r="V120">
        <f>RANK(D120,D$2:D$133)</f>
        <v>130</v>
      </c>
      <c r="W120">
        <f>RANK(E120,E$2:E$133,1)</f>
        <v>43</v>
      </c>
      <c r="X120">
        <f>RANK(F120,F$2:F$133)</f>
        <v>101</v>
      </c>
      <c r="Y120">
        <f>RANK(G120,G$2:G$133,1)</f>
        <v>1</v>
      </c>
      <c r="Z120">
        <f>RANK(H120,H$2:H$133)</f>
        <v>126</v>
      </c>
      <c r="AA120">
        <f>RANK(I120,I$2:I$133,1)</f>
        <v>44</v>
      </c>
      <c r="AB120">
        <f>RANK(J120,J$2:J$133)</f>
        <v>112</v>
      </c>
      <c r="AC120">
        <f>RANK(K120,K$2:K$133,1)</f>
        <v>33</v>
      </c>
      <c r="AD120">
        <f>RANK(L120,L$2:L$133,1)</f>
        <v>22</v>
      </c>
      <c r="AE120">
        <f>RANK(M120,M$2:M$133,1)</f>
        <v>28</v>
      </c>
      <c r="AF120">
        <f>RANK(N120,N$2:N$133,1)</f>
        <v>61</v>
      </c>
      <c r="AG120">
        <f>RANK(O120,O$2:O$133,1)</f>
        <v>16</v>
      </c>
      <c r="AH120">
        <f>RANK(P120,P$2:P$133,1)</f>
        <v>102</v>
      </c>
      <c r="AI120">
        <f>RANK(Q120,Q$2:Q$133,1)</f>
        <v>75</v>
      </c>
      <c r="AJ120">
        <f>RANK(R120,R$2:R$133,1)</f>
        <v>84</v>
      </c>
      <c r="AK120">
        <f>RANK(S120,S$2:S$133)</f>
        <v>119</v>
      </c>
      <c r="AL120">
        <f>RANK(T120,T$2:T$133)</f>
        <v>68</v>
      </c>
      <c r="AM120">
        <f>RANK(U120,U$2:U$133,1)</f>
        <v>41</v>
      </c>
      <c r="AN120">
        <f>VLOOKUP($A120,[1]pitchers!$A$2:$S$693,5,FALSE)</f>
        <v>3.3333333333333335</v>
      </c>
      <c r="AO120">
        <f>VLOOKUP($A120,[1]pitchers!$A$2:$S$693,11,FALSE)</f>
        <v>13.377069608877926</v>
      </c>
      <c r="AP120">
        <f t="shared" si="12"/>
        <v>10.043736275544592</v>
      </c>
      <c r="AQ120">
        <f t="shared" si="13"/>
        <v>84</v>
      </c>
      <c r="AR120">
        <f t="shared" si="14"/>
        <v>26</v>
      </c>
      <c r="AS120">
        <f t="shared" si="15"/>
        <v>12</v>
      </c>
      <c r="BH120" s="1"/>
      <c r="BI120" s="1"/>
      <c r="BJ120" s="1"/>
      <c r="BK120" s="1"/>
      <c r="BL120" s="1"/>
      <c r="BM120" s="1"/>
      <c r="BN120" s="1"/>
      <c r="BO120" s="1"/>
      <c r="BP120" s="1"/>
      <c r="BW120" s="1"/>
      <c r="BX120" s="1"/>
      <c r="CB120" s="1"/>
      <c r="CC120" s="1"/>
      <c r="CD120" s="1"/>
      <c r="CI120" s="1"/>
      <c r="CL120" s="1"/>
      <c r="FC120" s="1"/>
      <c r="FD120" s="1"/>
      <c r="FE120" s="1"/>
      <c r="FF120" s="1"/>
      <c r="FG120" s="1"/>
      <c r="FH120" s="1"/>
      <c r="FI120" s="1"/>
      <c r="FP120" s="1"/>
    </row>
    <row r="121" spans="1:172">
      <c r="A121">
        <v>9761</v>
      </c>
      <c r="B121" t="s">
        <v>34</v>
      </c>
      <c r="C121" t="s">
        <v>35</v>
      </c>
      <c r="D121">
        <v>5.73</v>
      </c>
      <c r="E121">
        <v>3.19</v>
      </c>
      <c r="F121">
        <v>1.8</v>
      </c>
      <c r="G121">
        <v>0.73</v>
      </c>
      <c r="H121" s="1">
        <v>0.14899999999999999</v>
      </c>
      <c r="I121" s="1">
        <v>8.3000000000000004E-2</v>
      </c>
      <c r="J121" s="1">
        <v>6.6000000000000003E-2</v>
      </c>
      <c r="K121">
        <v>0.25700000000000001</v>
      </c>
      <c r="L121">
        <v>1.35</v>
      </c>
      <c r="M121">
        <v>0.28899999999999998</v>
      </c>
      <c r="N121">
        <v>2.69</v>
      </c>
      <c r="O121">
        <v>4.01</v>
      </c>
      <c r="P121">
        <v>-1.32</v>
      </c>
      <c r="Q121">
        <v>4.1900000000000004</v>
      </c>
      <c r="R121">
        <v>4.24</v>
      </c>
      <c r="S121">
        <v>0.28225806451612906</v>
      </c>
      <c r="T121">
        <v>0.5</v>
      </c>
      <c r="U121">
        <v>4.49</v>
      </c>
      <c r="V121">
        <f>RANK(D121,D$2:D$133)</f>
        <v>117</v>
      </c>
      <c r="W121">
        <f>RANK(E121,E$2:E$133,1)</f>
        <v>96</v>
      </c>
      <c r="X121">
        <f>RANK(F121,F$2:F$133)</f>
        <v>119</v>
      </c>
      <c r="Y121">
        <f>RANK(G121,G$2:G$133,1)</f>
        <v>33</v>
      </c>
      <c r="Z121">
        <f>RANK(H121,H$2:H$133)</f>
        <v>118</v>
      </c>
      <c r="AA121">
        <f>RANK(I121,I$2:I$133,1)</f>
        <v>93</v>
      </c>
      <c r="AB121">
        <f>RANK(J121,J$2:J$133)</f>
        <v>120</v>
      </c>
      <c r="AC121">
        <f>RANK(K121,K$2:K$133,1)</f>
        <v>83</v>
      </c>
      <c r="AD121">
        <f>RANK(L121,L$2:L$133,1)</f>
        <v>87</v>
      </c>
      <c r="AE121">
        <f>RANK(M121,M$2:M$133,1)</f>
        <v>55</v>
      </c>
      <c r="AF121">
        <f>RANK(N121,N$2:N$133,1)</f>
        <v>8</v>
      </c>
      <c r="AG121">
        <f>RANK(O121,O$2:O$133,1)</f>
        <v>80</v>
      </c>
      <c r="AH121">
        <f>RANK(P121,P$2:P$133,1)</f>
        <v>1</v>
      </c>
      <c r="AI121">
        <f>RANK(Q121,Q$2:Q$133,1)</f>
        <v>100</v>
      </c>
      <c r="AJ121">
        <f>RANK(R121,R$2:R$133,1)</f>
        <v>98</v>
      </c>
      <c r="AK121">
        <f>RANK(S121,S$2:S$133)</f>
        <v>120</v>
      </c>
      <c r="AL121">
        <f>RANK(T121,T$2:T$133)</f>
        <v>117</v>
      </c>
      <c r="AM121">
        <f>RANK(U121,U$2:U$133,1)</f>
        <v>81</v>
      </c>
      <c r="AN121">
        <f>VLOOKUP($A121,[1]pitchers!$A$2:$S$693,5,FALSE)</f>
        <v>2.5</v>
      </c>
      <c r="AO121">
        <f>VLOOKUP($A121,[1]pitchers!$A$2:$S$693,11,FALSE)</f>
        <v>-4.5568931138154509</v>
      </c>
      <c r="AP121">
        <f t="shared" si="12"/>
        <v>-7.0568931138154509</v>
      </c>
      <c r="AQ121">
        <f t="shared" si="13"/>
        <v>91</v>
      </c>
      <c r="AR121">
        <f t="shared" si="14"/>
        <v>87</v>
      </c>
      <c r="AS121">
        <f t="shared" si="15"/>
        <v>65</v>
      </c>
      <c r="BH121" s="1"/>
      <c r="BI121" s="1"/>
      <c r="BJ121" s="1"/>
      <c r="BK121" s="1"/>
      <c r="BL121" s="1"/>
      <c r="BM121" s="1"/>
      <c r="BN121" s="1"/>
      <c r="BO121" s="1"/>
      <c r="BP121" s="1"/>
      <c r="BW121" s="1"/>
      <c r="BX121" s="1"/>
      <c r="CD121" s="1"/>
      <c r="CE121" s="1"/>
      <c r="CG121" s="1"/>
      <c r="CI121" s="1"/>
      <c r="CL121" s="1"/>
      <c r="FC121" s="1"/>
      <c r="FD121" s="1"/>
      <c r="FE121" s="1"/>
      <c r="FF121" s="1"/>
      <c r="FG121" s="1"/>
      <c r="FH121" s="1"/>
      <c r="FI121" s="1"/>
      <c r="FP121" s="1"/>
    </row>
    <row r="122" spans="1:172">
      <c r="A122">
        <v>1011</v>
      </c>
      <c r="B122" t="s">
        <v>181</v>
      </c>
      <c r="C122" t="s">
        <v>39</v>
      </c>
      <c r="D122">
        <v>5.82</v>
      </c>
      <c r="E122">
        <v>3.3</v>
      </c>
      <c r="F122">
        <v>1.76</v>
      </c>
      <c r="G122">
        <v>1.3</v>
      </c>
      <c r="H122" s="1">
        <v>0.14399999999999999</v>
      </c>
      <c r="I122" s="1">
        <v>8.1000000000000003E-2</v>
      </c>
      <c r="J122" s="1">
        <v>6.2E-2</v>
      </c>
      <c r="K122">
        <v>0.29299999999999998</v>
      </c>
      <c r="L122">
        <v>1.56</v>
      </c>
      <c r="M122">
        <v>0.32</v>
      </c>
      <c r="N122">
        <v>5.73</v>
      </c>
      <c r="O122">
        <v>4.91</v>
      </c>
      <c r="P122">
        <v>0.82</v>
      </c>
      <c r="Q122">
        <v>4.5</v>
      </c>
      <c r="R122">
        <v>4.6399999999999997</v>
      </c>
      <c r="S122">
        <v>0.2810077519379845</v>
      </c>
      <c r="T122">
        <v>-0.6</v>
      </c>
      <c r="U122">
        <v>5.84</v>
      </c>
      <c r="V122">
        <f>RANK(D122,D$2:D$133)</f>
        <v>111</v>
      </c>
      <c r="W122">
        <f>RANK(E122,E$2:E$133,1)</f>
        <v>100</v>
      </c>
      <c r="X122">
        <f>RANK(F122,F$2:F$133)</f>
        <v>121</v>
      </c>
      <c r="Y122">
        <f>RANK(G122,G$2:G$133,1)</f>
        <v>117</v>
      </c>
      <c r="Z122">
        <f>RANK(H122,H$2:H$133)</f>
        <v>123</v>
      </c>
      <c r="AA122">
        <f>RANK(I122,I$2:I$133,1)</f>
        <v>90</v>
      </c>
      <c r="AB122">
        <f>RANK(J122,J$2:J$133)</f>
        <v>123</v>
      </c>
      <c r="AC122">
        <f>RANK(K122,K$2:K$133,1)</f>
        <v>126</v>
      </c>
      <c r="AD122">
        <f>RANK(L122,L$2:L$133,1)</f>
        <v>127</v>
      </c>
      <c r="AE122">
        <f>RANK(M122,M$2:M$133,1)</f>
        <v>117</v>
      </c>
      <c r="AF122">
        <f>RANK(N122,N$2:N$133,1)</f>
        <v>131</v>
      </c>
      <c r="AG122">
        <f>RANK(O122,O$2:O$133,1)</f>
        <v>127</v>
      </c>
      <c r="AH122">
        <f>RANK(P122,P$2:P$133,1)</f>
        <v>124</v>
      </c>
      <c r="AI122">
        <f>RANK(Q122,Q$2:Q$133,1)</f>
        <v>120</v>
      </c>
      <c r="AJ122">
        <f>RANK(R122,R$2:R$133,1)</f>
        <v>127</v>
      </c>
      <c r="AK122">
        <f>RANK(S122,S$2:S$133)</f>
        <v>121</v>
      </c>
      <c r="AL122">
        <f>RANK(T122,T$2:T$133)</f>
        <v>131</v>
      </c>
      <c r="AM122">
        <f>RANK(U122,U$2:U$133,1)</f>
        <v>129</v>
      </c>
      <c r="AN122">
        <f>VLOOKUP($A122,[1]pitchers!$A$2:$S$693,5,FALSE)</f>
        <v>0.66666666666666663</v>
      </c>
      <c r="AO122">
        <f>VLOOKUP($A122,[1]pitchers!$A$2:$S$693,11,FALSE)</f>
        <v>-1.1947848041167066</v>
      </c>
      <c r="AP122">
        <f t="shared" si="12"/>
        <v>-1.8614514707833734</v>
      </c>
      <c r="AQ122">
        <f t="shared" si="13"/>
        <v>107</v>
      </c>
      <c r="AR122">
        <f t="shared" si="14"/>
        <v>77</v>
      </c>
      <c r="AS122">
        <f t="shared" si="15"/>
        <v>40</v>
      </c>
      <c r="BH122" s="1"/>
      <c r="BI122" s="1"/>
      <c r="BJ122" s="1"/>
      <c r="BK122" s="1"/>
      <c r="BL122" s="1"/>
      <c r="BM122" s="1"/>
      <c r="BN122" s="1"/>
      <c r="BO122" s="1"/>
      <c r="BP122" s="1"/>
      <c r="BW122" s="1"/>
      <c r="BX122" s="1"/>
      <c r="CB122" s="1"/>
      <c r="CC122" s="1"/>
      <c r="CD122" s="1"/>
      <c r="CE122" s="1"/>
      <c r="CI122" s="1"/>
      <c r="CJ122" s="1"/>
      <c r="FC122" s="1"/>
      <c r="FD122" s="1"/>
      <c r="FE122" s="1"/>
      <c r="FF122" s="1"/>
      <c r="FG122" s="1"/>
      <c r="FH122" s="1"/>
      <c r="FI122" s="1"/>
      <c r="FP122" s="1"/>
    </row>
    <row r="123" spans="1:172">
      <c r="A123">
        <v>7106</v>
      </c>
      <c r="B123" t="s">
        <v>134</v>
      </c>
      <c r="C123" t="s">
        <v>43</v>
      </c>
      <c r="D123">
        <v>5.92</v>
      </c>
      <c r="E123">
        <v>3.41</v>
      </c>
      <c r="F123">
        <v>1.74</v>
      </c>
      <c r="G123">
        <v>0.81</v>
      </c>
      <c r="H123" s="1">
        <v>0.151</v>
      </c>
      <c r="I123" s="1">
        <v>8.6999999999999994E-2</v>
      </c>
      <c r="J123" s="1">
        <v>6.4000000000000001E-2</v>
      </c>
      <c r="K123">
        <v>0.27700000000000002</v>
      </c>
      <c r="L123">
        <v>1.47</v>
      </c>
      <c r="M123">
        <v>0.313</v>
      </c>
      <c r="N123">
        <v>4.04</v>
      </c>
      <c r="O123">
        <v>4.18</v>
      </c>
      <c r="P123">
        <v>-0.15</v>
      </c>
      <c r="Q123">
        <v>4.3</v>
      </c>
      <c r="R123">
        <v>4.46</v>
      </c>
      <c r="S123">
        <v>0.27972027972027974</v>
      </c>
      <c r="T123">
        <v>0.6</v>
      </c>
      <c r="U123">
        <v>4.74</v>
      </c>
      <c r="V123">
        <f>RANK(D123,D$2:D$133)</f>
        <v>108</v>
      </c>
      <c r="W123">
        <f>RANK(E123,E$2:E$133,1)</f>
        <v>107</v>
      </c>
      <c r="X123">
        <f>RANK(F123,F$2:F$133)</f>
        <v>124</v>
      </c>
      <c r="Y123">
        <f>RANK(G123,G$2:G$133,1)</f>
        <v>48</v>
      </c>
      <c r="Z123">
        <f>RANK(H123,H$2:H$133)</f>
        <v>115</v>
      </c>
      <c r="AA123">
        <f>RANK(I123,I$2:I$133,1)</f>
        <v>100</v>
      </c>
      <c r="AB123">
        <f>RANK(J123,J$2:J$133)</f>
        <v>121</v>
      </c>
      <c r="AC123">
        <f>RANK(K123,K$2:K$133,1)</f>
        <v>111</v>
      </c>
      <c r="AD123">
        <f>RANK(L123,L$2:L$133,1)</f>
        <v>120</v>
      </c>
      <c r="AE123">
        <f>RANK(M123,M$2:M$133,1)</f>
        <v>107</v>
      </c>
      <c r="AF123">
        <f>RANK(N123,N$2:N$133,1)</f>
        <v>86</v>
      </c>
      <c r="AG123">
        <f>RANK(O123,O$2:O$133,1)</f>
        <v>97</v>
      </c>
      <c r="AH123">
        <f>RANK(P123,P$2:P$133,1)</f>
        <v>56</v>
      </c>
      <c r="AI123">
        <f>RANK(Q123,Q$2:Q$133,1)</f>
        <v>111</v>
      </c>
      <c r="AJ123">
        <f>RANK(R123,R$2:R$133,1)</f>
        <v>120</v>
      </c>
      <c r="AK123">
        <f>RANK(S123,S$2:S$133)</f>
        <v>122</v>
      </c>
      <c r="AL123">
        <f>RANK(T123,T$2:T$133)</f>
        <v>114</v>
      </c>
      <c r="AM123">
        <f>RANK(U123,U$2:U$133,1)</f>
        <v>89</v>
      </c>
      <c r="AN123">
        <f>VLOOKUP($A123,[1]pitchers!$A$2:$S$693,5,FALSE)</f>
        <v>0</v>
      </c>
      <c r="AO123">
        <f>VLOOKUP($A123,[1]pitchers!$A$2:$S$693,11,FALSE)</f>
        <v>-7.4603195378848364</v>
      </c>
      <c r="AP123">
        <f t="shared" si="12"/>
        <v>-7.4603195378848364</v>
      </c>
      <c r="AQ123">
        <f t="shared" si="13"/>
        <v>117</v>
      </c>
      <c r="AR123">
        <f t="shared" si="14"/>
        <v>96</v>
      </c>
      <c r="AS123">
        <f t="shared" si="15"/>
        <v>68</v>
      </c>
      <c r="BH123" s="1"/>
      <c r="BI123" s="1"/>
      <c r="BJ123" s="1"/>
      <c r="BK123" s="1"/>
      <c r="BL123" s="1"/>
      <c r="BM123" s="1"/>
      <c r="BN123" s="1"/>
      <c r="BO123" s="1"/>
      <c r="BP123" s="1"/>
      <c r="BW123" s="1"/>
      <c r="BX123" s="1"/>
      <c r="CD123" s="1"/>
      <c r="CG123" s="1"/>
      <c r="CH123" s="1"/>
      <c r="CL123" s="1"/>
      <c r="FC123" s="1"/>
      <c r="FD123" s="1"/>
      <c r="FE123" s="1"/>
      <c r="FF123" s="1"/>
      <c r="FG123" s="1"/>
      <c r="FH123" s="1"/>
      <c r="FI123" s="1"/>
      <c r="FP123" s="1"/>
    </row>
    <row r="124" spans="1:172">
      <c r="A124">
        <v>6570</v>
      </c>
      <c r="B124" t="s">
        <v>155</v>
      </c>
      <c r="C124" t="s">
        <v>25</v>
      </c>
      <c r="D124">
        <v>5.79</v>
      </c>
      <c r="E124">
        <v>3.4</v>
      </c>
      <c r="F124">
        <v>1.7</v>
      </c>
      <c r="G124">
        <v>0.88</v>
      </c>
      <c r="H124" s="1">
        <v>0.153</v>
      </c>
      <c r="I124" s="1">
        <v>0.09</v>
      </c>
      <c r="J124" s="1">
        <v>6.3E-2</v>
      </c>
      <c r="K124">
        <v>0.25800000000000001</v>
      </c>
      <c r="L124">
        <v>1.36</v>
      </c>
      <c r="M124">
        <v>0.28899999999999998</v>
      </c>
      <c r="N124">
        <v>4.41</v>
      </c>
      <c r="O124">
        <v>4.2699999999999996</v>
      </c>
      <c r="P124">
        <v>0.13</v>
      </c>
      <c r="Q124">
        <v>4.28</v>
      </c>
      <c r="R124">
        <v>4.47</v>
      </c>
      <c r="S124">
        <v>0.26573426573426573</v>
      </c>
      <c r="T124">
        <v>0.6</v>
      </c>
      <c r="U124">
        <v>5.05</v>
      </c>
      <c r="V124">
        <f>RANK(D124,D$2:D$133)</f>
        <v>113</v>
      </c>
      <c r="W124">
        <f>RANK(E124,E$2:E$133,1)</f>
        <v>106</v>
      </c>
      <c r="X124">
        <f>RANK(F124,F$2:F$133)</f>
        <v>125</v>
      </c>
      <c r="Y124">
        <f>RANK(G124,G$2:G$133,1)</f>
        <v>60</v>
      </c>
      <c r="Z124">
        <f>RANK(H124,H$2:H$133)</f>
        <v>110</v>
      </c>
      <c r="AA124">
        <f>RANK(I124,I$2:I$133,1)</f>
        <v>109</v>
      </c>
      <c r="AB124">
        <f>RANK(J124,J$2:J$133)</f>
        <v>122</v>
      </c>
      <c r="AC124">
        <f>RANK(K124,K$2:K$133,1)</f>
        <v>84</v>
      </c>
      <c r="AD124">
        <f>RANK(L124,L$2:L$133,1)</f>
        <v>94</v>
      </c>
      <c r="AE124">
        <f>RANK(M124,M$2:M$133,1)</f>
        <v>55</v>
      </c>
      <c r="AF124">
        <f>RANK(N124,N$2:N$133,1)</f>
        <v>106</v>
      </c>
      <c r="AG124">
        <f>RANK(O124,O$2:O$133,1)</f>
        <v>106</v>
      </c>
      <c r="AH124">
        <f>RANK(P124,P$2:P$133,1)</f>
        <v>80</v>
      </c>
      <c r="AI124">
        <f>RANK(Q124,Q$2:Q$133,1)</f>
        <v>109</v>
      </c>
      <c r="AJ124">
        <f>RANK(R124,R$2:R$133,1)</f>
        <v>121</v>
      </c>
      <c r="AK124">
        <f>RANK(S124,S$2:S$133)</f>
        <v>123</v>
      </c>
      <c r="AL124">
        <f>RANK(T124,T$2:T$133)</f>
        <v>114</v>
      </c>
      <c r="AM124">
        <f>RANK(U124,U$2:U$133,1)</f>
        <v>109</v>
      </c>
      <c r="AN124">
        <f>VLOOKUP($A124,[1]pitchers!$A$2:$S$693,5,FALSE)</f>
        <v>0</v>
      </c>
      <c r="AO124">
        <f>VLOOKUP($A124,[1]pitchers!$A$2:$S$693,11,FALSE)</f>
        <v>-5.8643398660997385E-3</v>
      </c>
      <c r="AP124">
        <f t="shared" si="12"/>
        <v>-5.8643398660997385E-3</v>
      </c>
      <c r="AQ124">
        <f t="shared" si="13"/>
        <v>117</v>
      </c>
      <c r="AR124">
        <f t="shared" si="14"/>
        <v>69</v>
      </c>
      <c r="AS124">
        <f t="shared" si="15"/>
        <v>28</v>
      </c>
      <c r="BH124" s="1"/>
      <c r="BI124" s="1"/>
      <c r="BJ124" s="1"/>
      <c r="BK124" s="1"/>
      <c r="BL124" s="1"/>
      <c r="BM124" s="1"/>
      <c r="BN124" s="1"/>
      <c r="BO124" s="1"/>
      <c r="BP124" s="1"/>
      <c r="BW124" s="1"/>
      <c r="BX124" s="1"/>
      <c r="CB124" s="1"/>
      <c r="CC124" s="1"/>
      <c r="CD124" s="1"/>
      <c r="CI124" s="1"/>
      <c r="CL124" s="1"/>
      <c r="FC124" s="1"/>
      <c r="FD124" s="1"/>
      <c r="FE124" s="1"/>
      <c r="FF124" s="1"/>
      <c r="FG124" s="1"/>
      <c r="FH124" s="1"/>
      <c r="FI124" s="1"/>
      <c r="FP124" s="1"/>
    </row>
    <row r="125" spans="1:172">
      <c r="A125">
        <v>6249</v>
      </c>
      <c r="B125" t="s">
        <v>131</v>
      </c>
      <c r="C125" t="s">
        <v>93</v>
      </c>
      <c r="D125">
        <v>6.26</v>
      </c>
      <c r="E125">
        <v>3.99</v>
      </c>
      <c r="F125">
        <v>1.57</v>
      </c>
      <c r="G125">
        <v>0.8</v>
      </c>
      <c r="H125" s="1">
        <v>0.16</v>
      </c>
      <c r="I125" s="1">
        <v>0.10199999999999999</v>
      </c>
      <c r="J125" s="1">
        <v>5.8000000000000003E-2</v>
      </c>
      <c r="K125">
        <v>0.253</v>
      </c>
      <c r="L125">
        <v>1.42</v>
      </c>
      <c r="M125">
        <v>0.28899999999999998</v>
      </c>
      <c r="N125">
        <v>3.99</v>
      </c>
      <c r="O125">
        <v>4.26</v>
      </c>
      <c r="P125">
        <v>-0.27</v>
      </c>
      <c r="Q125">
        <v>4.1100000000000003</v>
      </c>
      <c r="R125">
        <v>4.3</v>
      </c>
      <c r="S125">
        <v>0.25307797537619703</v>
      </c>
      <c r="T125">
        <v>0.9</v>
      </c>
      <c r="U125">
        <v>5.01</v>
      </c>
      <c r="V125">
        <f>RANK(D125,D$2:D$133)</f>
        <v>99</v>
      </c>
      <c r="W125">
        <f>RANK(E125,E$2:E$133,1)</f>
        <v>124</v>
      </c>
      <c r="X125">
        <f>RANK(F125,F$2:F$133)</f>
        <v>129</v>
      </c>
      <c r="Y125">
        <f>RANK(G125,G$2:G$133,1)</f>
        <v>44</v>
      </c>
      <c r="Z125">
        <f>RANK(H125,H$2:H$133)</f>
        <v>101</v>
      </c>
      <c r="AA125">
        <f>RANK(I125,I$2:I$133,1)</f>
        <v>123</v>
      </c>
      <c r="AB125">
        <f>RANK(J125,J$2:J$133)</f>
        <v>124</v>
      </c>
      <c r="AC125">
        <f>RANK(K125,K$2:K$133,1)</f>
        <v>68</v>
      </c>
      <c r="AD125">
        <f>RANK(L125,L$2:L$133,1)</f>
        <v>109</v>
      </c>
      <c r="AE125">
        <f>RANK(M125,M$2:M$133,1)</f>
        <v>55</v>
      </c>
      <c r="AF125">
        <f>RANK(N125,N$2:N$133,1)</f>
        <v>83</v>
      </c>
      <c r="AG125">
        <f>RANK(O125,O$2:O$133,1)</f>
        <v>105</v>
      </c>
      <c r="AH125">
        <f>RANK(P125,P$2:P$133,1)</f>
        <v>44</v>
      </c>
      <c r="AI125">
        <f>RANK(Q125,Q$2:Q$133,1)</f>
        <v>90</v>
      </c>
      <c r="AJ125">
        <f>RANK(R125,R$2:R$133,1)</f>
        <v>107</v>
      </c>
      <c r="AK125">
        <f>RANK(S125,S$2:S$133)</f>
        <v>124</v>
      </c>
      <c r="AL125">
        <f>RANK(T125,T$2:T$133)</f>
        <v>110</v>
      </c>
      <c r="AM125">
        <f>RANK(U125,U$2:U$133,1)</f>
        <v>106</v>
      </c>
      <c r="AN125">
        <f>VLOOKUP($A125,[1]pitchers!$A$2:$S$693,5,FALSE)</f>
        <v>2.3333333333333335</v>
      </c>
      <c r="AO125">
        <f>VLOOKUP($A125,[1]pitchers!$A$2:$S$693,11,FALSE)</f>
        <v>-20.428061108491153</v>
      </c>
      <c r="AP125">
        <f t="shared" si="12"/>
        <v>-22.761394441824486</v>
      </c>
      <c r="AQ125">
        <f t="shared" si="13"/>
        <v>94</v>
      </c>
      <c r="AR125">
        <f t="shared" si="14"/>
        <v>126</v>
      </c>
      <c r="AS125">
        <f t="shared" si="15"/>
        <v>119</v>
      </c>
      <c r="BH125" s="1"/>
      <c r="BI125" s="1"/>
      <c r="BJ125" s="1"/>
      <c r="BK125" s="1"/>
      <c r="BL125" s="1"/>
      <c r="BM125" s="1"/>
      <c r="BN125" s="1"/>
      <c r="BO125" s="1"/>
      <c r="BP125" s="1"/>
      <c r="BW125" s="1"/>
      <c r="BX125" s="1"/>
      <c r="CB125" s="1"/>
      <c r="CC125" s="1"/>
      <c r="CD125" s="1"/>
      <c r="CH125" s="1"/>
      <c r="CI125" s="1"/>
      <c r="CL125" s="1"/>
      <c r="FC125" s="1"/>
      <c r="FD125" s="1"/>
      <c r="FE125" s="1"/>
      <c r="FF125" s="1"/>
      <c r="FG125" s="1"/>
      <c r="FH125" s="1"/>
      <c r="FI125" s="1"/>
      <c r="FP125" s="1"/>
    </row>
    <row r="126" spans="1:172">
      <c r="A126">
        <v>4366</v>
      </c>
      <c r="B126" t="s">
        <v>175</v>
      </c>
      <c r="C126" t="s">
        <v>33</v>
      </c>
      <c r="D126">
        <v>5.26</v>
      </c>
      <c r="E126">
        <v>3</v>
      </c>
      <c r="F126">
        <v>1.75</v>
      </c>
      <c r="G126">
        <v>1.23</v>
      </c>
      <c r="H126" s="1">
        <v>0.13100000000000001</v>
      </c>
      <c r="I126" s="1">
        <v>7.3999999999999996E-2</v>
      </c>
      <c r="J126" s="1">
        <v>5.6000000000000001E-2</v>
      </c>
      <c r="K126">
        <v>0.307</v>
      </c>
      <c r="L126">
        <v>1.6</v>
      </c>
      <c r="M126">
        <v>0.33200000000000002</v>
      </c>
      <c r="N126">
        <v>5.26</v>
      </c>
      <c r="O126">
        <v>4.72</v>
      </c>
      <c r="P126">
        <v>0.54</v>
      </c>
      <c r="Q126">
        <v>4.2300000000000004</v>
      </c>
      <c r="R126">
        <v>4.42</v>
      </c>
      <c r="S126">
        <v>0.25136612021857924</v>
      </c>
      <c r="T126">
        <v>0.3</v>
      </c>
      <c r="U126">
        <v>5.29</v>
      </c>
      <c r="V126">
        <f>RANK(D126,D$2:D$133)</f>
        <v>126</v>
      </c>
      <c r="W126">
        <f>RANK(E126,E$2:E$133,1)</f>
        <v>84</v>
      </c>
      <c r="X126">
        <f>RANK(F126,F$2:F$133)</f>
        <v>123</v>
      </c>
      <c r="Y126">
        <f>RANK(G126,G$2:G$133,1)</f>
        <v>111</v>
      </c>
      <c r="Z126">
        <f>RANK(H126,H$2:H$133)</f>
        <v>128</v>
      </c>
      <c r="AA126">
        <f>RANK(I126,I$2:I$133,1)</f>
        <v>68</v>
      </c>
      <c r="AB126">
        <f>RANK(J126,J$2:J$133)</f>
        <v>127</v>
      </c>
      <c r="AC126">
        <f>RANK(K126,K$2:K$133,1)</f>
        <v>131</v>
      </c>
      <c r="AD126">
        <f>RANK(L126,L$2:L$133,1)</f>
        <v>129</v>
      </c>
      <c r="AE126">
        <f>RANK(M126,M$2:M$133,1)</f>
        <v>126</v>
      </c>
      <c r="AF126">
        <f>RANK(N126,N$2:N$133,1)</f>
        <v>125</v>
      </c>
      <c r="AG126">
        <f>RANK(O126,O$2:O$133,1)</f>
        <v>123</v>
      </c>
      <c r="AH126">
        <f>RANK(P126,P$2:P$133,1)</f>
        <v>110</v>
      </c>
      <c r="AI126">
        <f>RANK(Q126,Q$2:Q$133,1)</f>
        <v>105</v>
      </c>
      <c r="AJ126">
        <f>RANK(R126,R$2:R$133,1)</f>
        <v>117</v>
      </c>
      <c r="AK126">
        <f>RANK(S126,S$2:S$133)</f>
        <v>125</v>
      </c>
      <c r="AL126">
        <f>RANK(T126,T$2:T$133)</f>
        <v>123</v>
      </c>
      <c r="AM126">
        <f>RANK(U126,U$2:U$133,1)</f>
        <v>119</v>
      </c>
      <c r="AN126">
        <f>VLOOKUP($A126,[1]pitchers!$A$2:$S$693,5,FALSE)</f>
        <v>0</v>
      </c>
      <c r="AO126">
        <f>VLOOKUP($A126,[1]pitchers!$A$2:$S$693,11,FALSE)</f>
        <v>-18.000669910817415</v>
      </c>
      <c r="AP126">
        <f t="shared" si="12"/>
        <v>-18.000669910817415</v>
      </c>
      <c r="AQ126">
        <f t="shared" si="13"/>
        <v>117</v>
      </c>
      <c r="AR126">
        <f t="shared" si="14"/>
        <v>125</v>
      </c>
      <c r="AS126">
        <f t="shared" si="15"/>
        <v>110</v>
      </c>
      <c r="BH126" s="1"/>
      <c r="BI126" s="1"/>
      <c r="BJ126" s="1"/>
      <c r="BK126" s="1"/>
      <c r="BL126" s="1"/>
      <c r="BM126" s="1"/>
      <c r="BN126" s="1"/>
      <c r="BO126" s="1"/>
      <c r="BP126" s="1"/>
      <c r="BW126" s="1"/>
      <c r="BX126" s="1"/>
      <c r="CB126" s="1"/>
      <c r="CG126" s="1"/>
      <c r="CH126" s="1"/>
      <c r="CI126" s="1"/>
      <c r="CL126" s="1"/>
      <c r="FC126" s="1"/>
      <c r="FD126" s="1"/>
      <c r="FE126" s="1"/>
      <c r="FF126" s="1"/>
      <c r="FG126" s="1"/>
      <c r="FH126" s="1"/>
      <c r="FI126" s="1"/>
      <c r="FP126" s="1"/>
    </row>
    <row r="127" spans="1:172">
      <c r="A127">
        <v>2929</v>
      </c>
      <c r="B127" t="s">
        <v>102</v>
      </c>
      <c r="C127" t="s">
        <v>52</v>
      </c>
      <c r="D127">
        <v>6.76</v>
      </c>
      <c r="E127">
        <v>4.55</v>
      </c>
      <c r="F127">
        <v>1.49</v>
      </c>
      <c r="G127">
        <v>0.6</v>
      </c>
      <c r="H127" s="1">
        <v>0.17599999999999999</v>
      </c>
      <c r="I127" s="1">
        <v>0.11799999999999999</v>
      </c>
      <c r="J127" s="1">
        <v>5.8000000000000003E-2</v>
      </c>
      <c r="K127">
        <v>0.23499999999999999</v>
      </c>
      <c r="L127">
        <v>1.38</v>
      </c>
      <c r="M127">
        <v>0.27800000000000002</v>
      </c>
      <c r="N127">
        <v>3.52</v>
      </c>
      <c r="O127">
        <v>4.03</v>
      </c>
      <c r="P127">
        <v>-0.51</v>
      </c>
      <c r="Q127">
        <v>4.1900000000000004</v>
      </c>
      <c r="R127">
        <v>4.47</v>
      </c>
      <c r="S127">
        <v>0.24683925346177002</v>
      </c>
      <c r="T127">
        <v>1</v>
      </c>
      <c r="U127">
        <v>4.49</v>
      </c>
      <c r="V127">
        <f>RANK(D127,D$2:D$133)</f>
        <v>82</v>
      </c>
      <c r="W127">
        <f>RANK(E127,E$2:E$133,1)</f>
        <v>130</v>
      </c>
      <c r="X127">
        <f>RANK(F127,F$2:F$133)</f>
        <v>130</v>
      </c>
      <c r="Y127">
        <f>RANK(G127,G$2:G$133,1)</f>
        <v>18</v>
      </c>
      <c r="Z127">
        <f>RANK(H127,H$2:H$133)</f>
        <v>82</v>
      </c>
      <c r="AA127">
        <f>RANK(I127,I$2:I$133,1)</f>
        <v>130</v>
      </c>
      <c r="AB127">
        <f>RANK(J127,J$2:J$133)</f>
        <v>124</v>
      </c>
      <c r="AC127">
        <f>RANK(K127,K$2:K$133,1)</f>
        <v>34</v>
      </c>
      <c r="AD127">
        <f>RANK(L127,L$2:L$133,1)</f>
        <v>99</v>
      </c>
      <c r="AE127">
        <f>RANK(M127,M$2:M$133,1)</f>
        <v>33</v>
      </c>
      <c r="AF127">
        <f>RANK(N127,N$2:N$133,1)</f>
        <v>57</v>
      </c>
      <c r="AG127">
        <f>RANK(O127,O$2:O$133,1)</f>
        <v>82</v>
      </c>
      <c r="AH127">
        <f>RANK(P127,P$2:P$133,1)</f>
        <v>29</v>
      </c>
      <c r="AI127">
        <f>RANK(Q127,Q$2:Q$133,1)</f>
        <v>100</v>
      </c>
      <c r="AJ127">
        <f>RANK(R127,R$2:R$133,1)</f>
        <v>121</v>
      </c>
      <c r="AK127">
        <f>RANK(S127,S$2:S$133)</f>
        <v>126</v>
      </c>
      <c r="AL127">
        <f>RANK(T127,T$2:T$133)</f>
        <v>108</v>
      </c>
      <c r="AM127">
        <f>RANK(U127,U$2:U$133,1)</f>
        <v>81</v>
      </c>
      <c r="AN127">
        <f>VLOOKUP($A127,[1]pitchers!$A$2:$S$693,5,FALSE)</f>
        <v>0</v>
      </c>
      <c r="AO127">
        <f>VLOOKUP($A127,[1]pitchers!$A$2:$S$693,11,FALSE)</f>
        <v>-0.80687609747212075</v>
      </c>
      <c r="AP127">
        <f t="shared" si="12"/>
        <v>-0.80687609747212075</v>
      </c>
      <c r="AQ127">
        <f t="shared" si="13"/>
        <v>117</v>
      </c>
      <c r="AR127">
        <f t="shared" si="14"/>
        <v>75</v>
      </c>
      <c r="AS127">
        <f t="shared" si="15"/>
        <v>36</v>
      </c>
      <c r="BH127" s="1"/>
      <c r="BI127" s="1"/>
      <c r="BJ127" s="1"/>
      <c r="BK127" s="1"/>
      <c r="BL127" s="1"/>
      <c r="BM127" s="1"/>
      <c r="BN127" s="1"/>
      <c r="BO127" s="1"/>
      <c r="BP127" s="1"/>
      <c r="BW127" s="1"/>
      <c r="BX127" s="1"/>
      <c r="CB127" s="1"/>
      <c r="CG127" s="1"/>
      <c r="CH127" s="1"/>
      <c r="CL127" s="1"/>
      <c r="FC127" s="1"/>
      <c r="FD127" s="1"/>
      <c r="FE127" s="1"/>
      <c r="FF127" s="1"/>
      <c r="FG127" s="1"/>
      <c r="FH127" s="1"/>
      <c r="FI127" s="1"/>
      <c r="FP127" s="1"/>
    </row>
    <row r="128" spans="1:172">
      <c r="A128">
        <v>2072</v>
      </c>
      <c r="B128" t="s">
        <v>135</v>
      </c>
      <c r="C128" t="s">
        <v>66</v>
      </c>
      <c r="D128">
        <v>4.72</v>
      </c>
      <c r="E128">
        <v>2.5099999999999998</v>
      </c>
      <c r="F128">
        <v>1.88</v>
      </c>
      <c r="G128">
        <v>1.28</v>
      </c>
      <c r="H128" s="1">
        <v>0.123</v>
      </c>
      <c r="I128" s="1">
        <v>6.5000000000000002E-2</v>
      </c>
      <c r="J128" s="1">
        <v>5.8000000000000003E-2</v>
      </c>
      <c r="K128">
        <v>0.28199999999999997</v>
      </c>
      <c r="L128">
        <v>1.39</v>
      </c>
      <c r="M128">
        <v>0.29599999999999999</v>
      </c>
      <c r="N128">
        <v>4.04</v>
      </c>
      <c r="O128">
        <v>4.79</v>
      </c>
      <c r="P128">
        <v>-0.75</v>
      </c>
      <c r="Q128">
        <v>4.55</v>
      </c>
      <c r="R128">
        <v>4.72</v>
      </c>
      <c r="S128">
        <v>0.24621212121212122</v>
      </c>
      <c r="T128">
        <v>1</v>
      </c>
      <c r="U128">
        <v>5.61</v>
      </c>
      <c r="V128">
        <f>RANK(D128,D$2:D$133)</f>
        <v>132</v>
      </c>
      <c r="W128">
        <f>RANK(E128,E$2:E$133,1)</f>
        <v>48</v>
      </c>
      <c r="X128">
        <f>RANK(F128,F$2:F$133)</f>
        <v>112</v>
      </c>
      <c r="Y128">
        <f>RANK(G128,G$2:G$133,1)</f>
        <v>116</v>
      </c>
      <c r="Z128">
        <f>RANK(H128,H$2:H$133)</f>
        <v>132</v>
      </c>
      <c r="AA128">
        <f>RANK(I128,I$2:I$133,1)</f>
        <v>44</v>
      </c>
      <c r="AB128">
        <f>RANK(J128,J$2:J$133)</f>
        <v>124</v>
      </c>
      <c r="AC128">
        <f>RANK(K128,K$2:K$133,1)</f>
        <v>120</v>
      </c>
      <c r="AD128">
        <f>RANK(L128,L$2:L$133,1)</f>
        <v>101</v>
      </c>
      <c r="AE128">
        <f>RANK(M128,M$2:M$133,1)</f>
        <v>70</v>
      </c>
      <c r="AF128">
        <f>RANK(N128,N$2:N$133,1)</f>
        <v>86</v>
      </c>
      <c r="AG128">
        <f>RANK(O128,O$2:O$133,1)</f>
        <v>125</v>
      </c>
      <c r="AH128">
        <f>RANK(P128,P$2:P$133,1)</f>
        <v>10</v>
      </c>
      <c r="AI128">
        <f>RANK(Q128,Q$2:Q$133,1)</f>
        <v>124</v>
      </c>
      <c r="AJ128">
        <f>RANK(R128,R$2:R$133,1)</f>
        <v>128</v>
      </c>
      <c r="AK128">
        <f>RANK(S128,S$2:S$133)</f>
        <v>127</v>
      </c>
      <c r="AL128">
        <f>RANK(T128,T$2:T$133)</f>
        <v>108</v>
      </c>
      <c r="AM128">
        <f>RANK(U128,U$2:U$133,1)</f>
        <v>126</v>
      </c>
      <c r="AN128">
        <f>VLOOKUP($A128,[1]pitchers!$A$2:$S$693,5,FALSE)</f>
        <v>1</v>
      </c>
      <c r="AO128">
        <f>VLOOKUP($A128,[1]pitchers!$A$2:$S$693,11,FALSE)</f>
        <v>-3.062097013257234</v>
      </c>
      <c r="AP128">
        <f t="shared" si="12"/>
        <v>-4.062097013257234</v>
      </c>
      <c r="AQ128">
        <f t="shared" si="13"/>
        <v>104</v>
      </c>
      <c r="AR128">
        <f t="shared" si="14"/>
        <v>85</v>
      </c>
      <c r="AS128">
        <f t="shared" si="15"/>
        <v>55</v>
      </c>
      <c r="BH128" s="1"/>
      <c r="BI128" s="1"/>
      <c r="BJ128" s="1"/>
      <c r="BK128" s="1"/>
      <c r="BL128" s="1"/>
      <c r="BM128" s="1"/>
      <c r="BN128" s="1"/>
      <c r="BO128" s="1"/>
      <c r="BP128" s="1"/>
      <c r="BW128" s="1"/>
      <c r="BX128" s="1"/>
      <c r="CB128" s="1"/>
      <c r="CC128" s="1"/>
      <c r="CD128" s="1"/>
      <c r="CH128" s="1"/>
      <c r="CI128" s="1"/>
      <c r="CL128" s="1"/>
      <c r="FC128" s="1"/>
      <c r="FD128" s="1"/>
      <c r="FE128" s="1"/>
      <c r="FF128" s="1"/>
      <c r="FG128" s="1"/>
      <c r="FH128" s="1"/>
      <c r="FI128" s="1"/>
      <c r="FP128" s="1"/>
    </row>
    <row r="129" spans="1:172">
      <c r="A129">
        <v>5285</v>
      </c>
      <c r="B129" t="s">
        <v>122</v>
      </c>
      <c r="C129" t="s">
        <v>123</v>
      </c>
      <c r="D129">
        <v>5.58</v>
      </c>
      <c r="E129">
        <v>3.42</v>
      </c>
      <c r="F129">
        <v>1.63</v>
      </c>
      <c r="G129">
        <v>0.57999999999999996</v>
      </c>
      <c r="H129" s="1">
        <v>0.14499999999999999</v>
      </c>
      <c r="I129" s="1">
        <v>8.8999999999999996E-2</v>
      </c>
      <c r="J129" s="1">
        <v>5.6000000000000001E-2</v>
      </c>
      <c r="K129">
        <v>0.255</v>
      </c>
      <c r="L129">
        <v>1.35</v>
      </c>
      <c r="M129">
        <v>0.29099999999999998</v>
      </c>
      <c r="N129">
        <v>3.83</v>
      </c>
      <c r="O129">
        <v>4.04</v>
      </c>
      <c r="P129">
        <v>-0.21</v>
      </c>
      <c r="Q129">
        <v>4.0599999999999996</v>
      </c>
      <c r="R129">
        <v>4.05</v>
      </c>
      <c r="S129">
        <v>0.24074074074074073</v>
      </c>
      <c r="T129">
        <v>1.2</v>
      </c>
      <c r="U129">
        <v>4.74</v>
      </c>
      <c r="V129">
        <f>RANK(D129,D$2:D$133)</f>
        <v>121</v>
      </c>
      <c r="W129">
        <f>RANK(E129,E$2:E$133,1)</f>
        <v>109</v>
      </c>
      <c r="X129">
        <f>RANK(F129,F$2:F$133)</f>
        <v>127</v>
      </c>
      <c r="Y129">
        <f>RANK(G129,G$2:G$133,1)</f>
        <v>13</v>
      </c>
      <c r="Z129">
        <f>RANK(H129,H$2:H$133)</f>
        <v>121</v>
      </c>
      <c r="AA129">
        <f>RANK(I129,I$2:I$133,1)</f>
        <v>105</v>
      </c>
      <c r="AB129">
        <f>RANK(J129,J$2:J$133)</f>
        <v>127</v>
      </c>
      <c r="AC129">
        <f>RANK(K129,K$2:K$133,1)</f>
        <v>74</v>
      </c>
      <c r="AD129">
        <f>RANK(L129,L$2:L$133,1)</f>
        <v>87</v>
      </c>
      <c r="AE129">
        <f>RANK(M129,M$2:M$133,1)</f>
        <v>62</v>
      </c>
      <c r="AF129">
        <f>RANK(N129,N$2:N$133,1)</f>
        <v>75</v>
      </c>
      <c r="AG129">
        <f>RANK(O129,O$2:O$133,1)</f>
        <v>85</v>
      </c>
      <c r="AH129">
        <f>RANK(P129,P$2:P$133,1)</f>
        <v>50</v>
      </c>
      <c r="AI129">
        <f>RANK(Q129,Q$2:Q$133,1)</f>
        <v>83</v>
      </c>
      <c r="AJ129">
        <f>RANK(R129,R$2:R$133,1)</f>
        <v>76</v>
      </c>
      <c r="AK129">
        <f>RANK(S129,S$2:S$133)</f>
        <v>128</v>
      </c>
      <c r="AL129">
        <f>RANK(T129,T$2:T$133)</f>
        <v>101</v>
      </c>
      <c r="AM129">
        <f>RANK(U129,U$2:U$133,1)</f>
        <v>89</v>
      </c>
      <c r="AN129">
        <f>VLOOKUP($A129,[1]pitchers!$A$2:$S$693,5,FALSE)</f>
        <v>0</v>
      </c>
      <c r="AO129">
        <f>VLOOKUP($A129,[1]pitchers!$A$2:$S$693,11,FALSE)</f>
        <v>-8.7972641664677411</v>
      </c>
      <c r="AP129">
        <f t="shared" si="12"/>
        <v>-8.7972641664677411</v>
      </c>
      <c r="AQ129">
        <f t="shared" si="13"/>
        <v>117</v>
      </c>
      <c r="AR129">
        <f t="shared" si="14"/>
        <v>101</v>
      </c>
      <c r="AS129">
        <f t="shared" si="15"/>
        <v>78</v>
      </c>
      <c r="BH129" s="1"/>
      <c r="BI129" s="1"/>
      <c r="BJ129" s="1"/>
      <c r="BK129" s="1"/>
      <c r="BL129" s="1"/>
      <c r="BM129" s="1"/>
      <c r="BN129" s="1"/>
      <c r="BO129" s="1"/>
      <c r="BP129" s="1"/>
      <c r="BW129" s="1"/>
      <c r="BX129" s="1"/>
      <c r="CB129" s="1"/>
      <c r="CC129" s="1"/>
      <c r="CH129" s="1"/>
      <c r="CI129" s="1"/>
      <c r="CL129" s="1"/>
      <c r="FC129" s="1"/>
      <c r="FD129" s="1"/>
      <c r="FE129" s="1"/>
      <c r="FF129" s="1"/>
      <c r="FG129" s="1"/>
      <c r="FH129" s="1"/>
      <c r="FI129" s="1"/>
      <c r="FP129" s="1"/>
    </row>
    <row r="130" spans="1:172">
      <c r="A130">
        <v>9303</v>
      </c>
      <c r="B130" t="s">
        <v>179</v>
      </c>
      <c r="C130" t="s">
        <v>56</v>
      </c>
      <c r="D130">
        <v>5.12</v>
      </c>
      <c r="E130">
        <v>3.02</v>
      </c>
      <c r="F130">
        <v>1.7</v>
      </c>
      <c r="G130">
        <v>1.68</v>
      </c>
      <c r="H130" s="1">
        <v>0.125</v>
      </c>
      <c r="I130" s="1">
        <v>7.2999999999999995E-2</v>
      </c>
      <c r="J130" s="1">
        <v>5.0999999999999997E-2</v>
      </c>
      <c r="K130">
        <v>0.315</v>
      </c>
      <c r="L130">
        <v>1.66</v>
      </c>
      <c r="M130">
        <v>0.33</v>
      </c>
      <c r="N130">
        <v>5.68</v>
      </c>
      <c r="O130">
        <v>5.44</v>
      </c>
      <c r="P130">
        <v>0.24</v>
      </c>
      <c r="Q130">
        <v>4.91</v>
      </c>
      <c r="R130">
        <v>4.82</v>
      </c>
      <c r="S130">
        <v>0.23419203747072601</v>
      </c>
      <c r="T130">
        <v>-0.2</v>
      </c>
      <c r="U130">
        <v>6.02</v>
      </c>
      <c r="V130">
        <f>RANK(D130,D$2:D$133)</f>
        <v>128</v>
      </c>
      <c r="W130">
        <f>RANK(E130,E$2:E$133,1)</f>
        <v>85</v>
      </c>
      <c r="X130">
        <f>RANK(F130,F$2:F$133)</f>
        <v>125</v>
      </c>
      <c r="Y130">
        <f>RANK(G130,G$2:G$133,1)</f>
        <v>130</v>
      </c>
      <c r="Z130">
        <f>RANK(H130,H$2:H$133)</f>
        <v>131</v>
      </c>
      <c r="AA130">
        <f>RANK(I130,I$2:I$133,1)</f>
        <v>66</v>
      </c>
      <c r="AB130">
        <f>RANK(J130,J$2:J$133)</f>
        <v>130</v>
      </c>
      <c r="AC130">
        <f>RANK(K130,K$2:K$133,1)</f>
        <v>132</v>
      </c>
      <c r="AD130">
        <f>RANK(L130,L$2:L$133,1)</f>
        <v>130</v>
      </c>
      <c r="AE130">
        <f>RANK(M130,M$2:M$133,1)</f>
        <v>125</v>
      </c>
      <c r="AF130">
        <f>RANK(N130,N$2:N$133,1)</f>
        <v>129</v>
      </c>
      <c r="AG130">
        <f>RANK(O130,O$2:O$133,1)</f>
        <v>132</v>
      </c>
      <c r="AH130">
        <f>RANK(P130,P$2:P$133,1)</f>
        <v>91</v>
      </c>
      <c r="AI130">
        <f>RANK(Q130,Q$2:Q$133,1)</f>
        <v>130</v>
      </c>
      <c r="AJ130">
        <f>RANK(R130,R$2:R$133,1)</f>
        <v>130</v>
      </c>
      <c r="AK130">
        <f>RANK(S130,S$2:S$133)</f>
        <v>129</v>
      </c>
      <c r="AL130">
        <f>RANK(T130,T$2:T$133)</f>
        <v>130</v>
      </c>
      <c r="AM130">
        <f>RANK(U130,U$2:U$133,1)</f>
        <v>131</v>
      </c>
      <c r="AN130">
        <f>VLOOKUP($A130,[1]pitchers!$A$2:$S$693,5,FALSE)</f>
        <v>0</v>
      </c>
      <c r="AO130">
        <f>VLOOKUP($A130,[1]pitchers!$A$2:$S$693,11,FALSE)</f>
        <v>-3.2898687416365126E-2</v>
      </c>
      <c r="AP130">
        <f t="shared" ref="AP130:AP161" si="16">AO130-AN130</f>
        <v>-3.2898687416365126E-2</v>
      </c>
      <c r="AQ130">
        <f t="shared" si="13"/>
        <v>117</v>
      </c>
      <c r="AR130">
        <f t="shared" si="14"/>
        <v>70</v>
      </c>
      <c r="AS130">
        <f t="shared" si="15"/>
        <v>29</v>
      </c>
      <c r="BH130" s="1"/>
      <c r="BI130" s="1"/>
      <c r="BJ130" s="1"/>
      <c r="BK130" s="1"/>
      <c r="BL130" s="1"/>
      <c r="BM130" s="1"/>
      <c r="BN130" s="1"/>
      <c r="BO130" s="1"/>
      <c r="BP130" s="1"/>
      <c r="BW130" s="1"/>
      <c r="BX130" s="1"/>
      <c r="CB130" s="1"/>
      <c r="CC130" s="1"/>
      <c r="CH130" s="1"/>
      <c r="CI130" s="1"/>
      <c r="CL130" s="1"/>
      <c r="FC130" s="1"/>
      <c r="FD130" s="1"/>
      <c r="FE130" s="1"/>
      <c r="FF130" s="1"/>
      <c r="FG130" s="1"/>
      <c r="FH130" s="1"/>
      <c r="FI130" s="1"/>
      <c r="FP130" s="1"/>
    </row>
    <row r="131" spans="1:172">
      <c r="A131">
        <v>4338</v>
      </c>
      <c r="B131" t="s">
        <v>67</v>
      </c>
      <c r="C131" t="s">
        <v>68</v>
      </c>
      <c r="D131">
        <v>5.34</v>
      </c>
      <c r="E131">
        <v>3.31</v>
      </c>
      <c r="F131">
        <v>1.61</v>
      </c>
      <c r="G131">
        <v>0.4</v>
      </c>
      <c r="H131" s="1">
        <v>0.13900000000000001</v>
      </c>
      <c r="I131" s="1">
        <v>8.5999999999999993E-2</v>
      </c>
      <c r="J131" s="1">
        <v>5.2999999999999999E-2</v>
      </c>
      <c r="K131">
        <v>0.27400000000000002</v>
      </c>
      <c r="L131">
        <v>1.43</v>
      </c>
      <c r="M131">
        <v>0.314</v>
      </c>
      <c r="N131">
        <v>3.15</v>
      </c>
      <c r="O131">
        <v>3.66</v>
      </c>
      <c r="P131">
        <v>-0.51</v>
      </c>
      <c r="Q131">
        <v>4</v>
      </c>
      <c r="R131">
        <v>4.13</v>
      </c>
      <c r="S131">
        <v>0.22502250225022502</v>
      </c>
      <c r="T131">
        <v>2.1</v>
      </c>
      <c r="U131">
        <v>5.07</v>
      </c>
      <c r="V131">
        <f>RANK(D131,D$2:D$133)</f>
        <v>125</v>
      </c>
      <c r="W131">
        <f>RANK(E131,E$2:E$133,1)</f>
        <v>101</v>
      </c>
      <c r="X131">
        <f>RANK(F131,F$2:F$133)</f>
        <v>128</v>
      </c>
      <c r="Y131">
        <f>RANK(G131,G$2:G$133,1)</f>
        <v>3</v>
      </c>
      <c r="Z131">
        <f>RANK(H131,H$2:H$133)</f>
        <v>124</v>
      </c>
      <c r="AA131">
        <f>RANK(I131,I$2:I$133,1)</f>
        <v>99</v>
      </c>
      <c r="AB131">
        <f>RANK(J131,J$2:J$133)</f>
        <v>129</v>
      </c>
      <c r="AC131">
        <f>RANK(K131,K$2:K$133,1)</f>
        <v>107</v>
      </c>
      <c r="AD131">
        <f>RANK(L131,L$2:L$133,1)</f>
        <v>113</v>
      </c>
      <c r="AE131">
        <f>RANK(M131,M$2:M$133,1)</f>
        <v>111</v>
      </c>
      <c r="AF131">
        <f>RANK(N131,N$2:N$133,1)</f>
        <v>26</v>
      </c>
      <c r="AG131">
        <f>RANK(O131,O$2:O$133,1)</f>
        <v>53</v>
      </c>
      <c r="AH131">
        <f>RANK(P131,P$2:P$133,1)</f>
        <v>29</v>
      </c>
      <c r="AI131">
        <f>RANK(Q131,Q$2:Q$133,1)</f>
        <v>79</v>
      </c>
      <c r="AJ131">
        <f>RANK(R131,R$2:R$133,1)</f>
        <v>86</v>
      </c>
      <c r="AK131">
        <f>RANK(S131,S$2:S$133)</f>
        <v>130</v>
      </c>
      <c r="AL131">
        <f>RANK(T131,T$2:T$133)</f>
        <v>62</v>
      </c>
      <c r="AM131">
        <f>RANK(U131,U$2:U$133,1)</f>
        <v>112</v>
      </c>
      <c r="AN131">
        <f>VLOOKUP($A131,[1]pitchers!$A$2:$S$693,5,FALSE)</f>
        <v>0.8</v>
      </c>
      <c r="AO131">
        <f>VLOOKUP($A131,[1]pitchers!$A$2:$S$693,11,FALSE)</f>
        <v>-2.8649806335455259</v>
      </c>
      <c r="AP131">
        <f t="shared" si="16"/>
        <v>-3.6649806335455262</v>
      </c>
      <c r="AQ131">
        <f t="shared" si="13"/>
        <v>106</v>
      </c>
      <c r="AR131">
        <f t="shared" si="14"/>
        <v>80</v>
      </c>
      <c r="AS131">
        <f t="shared" si="15"/>
        <v>52</v>
      </c>
      <c r="BH131" s="1"/>
      <c r="BI131" s="1"/>
      <c r="BJ131" s="1"/>
      <c r="BK131" s="1"/>
      <c r="BL131" s="1"/>
      <c r="BM131" s="1"/>
      <c r="BN131" s="1"/>
      <c r="BO131" s="1"/>
      <c r="BP131" s="1"/>
      <c r="BW131" s="1"/>
      <c r="BX131" s="1"/>
      <c r="CB131" s="1"/>
      <c r="CC131" s="1"/>
      <c r="CH131" s="1"/>
      <c r="CL131" s="1"/>
      <c r="FC131" s="1"/>
      <c r="FD131" s="1"/>
      <c r="FE131" s="1"/>
      <c r="FF131" s="1"/>
      <c r="FG131" s="1"/>
      <c r="FH131" s="1"/>
      <c r="FI131" s="1"/>
      <c r="FP131" s="1"/>
    </row>
    <row r="132" spans="1:172">
      <c r="A132">
        <v>10185</v>
      </c>
      <c r="B132" t="s">
        <v>116</v>
      </c>
      <c r="C132" t="s">
        <v>25</v>
      </c>
      <c r="D132">
        <v>5.87</v>
      </c>
      <c r="E132">
        <v>4.12</v>
      </c>
      <c r="F132">
        <v>1.43</v>
      </c>
      <c r="G132">
        <v>0.84</v>
      </c>
      <c r="H132" s="1">
        <v>0.15</v>
      </c>
      <c r="I132" s="1">
        <v>0.105</v>
      </c>
      <c r="J132" s="1">
        <v>4.4999999999999998E-2</v>
      </c>
      <c r="K132">
        <v>0.254</v>
      </c>
      <c r="L132">
        <v>1.44</v>
      </c>
      <c r="M132">
        <v>0.28499999999999998</v>
      </c>
      <c r="N132">
        <v>3.74</v>
      </c>
      <c r="O132">
        <v>4.43</v>
      </c>
      <c r="P132">
        <v>-0.69</v>
      </c>
      <c r="Q132">
        <v>4.71</v>
      </c>
      <c r="R132">
        <v>4.8499999999999996</v>
      </c>
      <c r="S132">
        <v>0.19491525423728814</v>
      </c>
      <c r="T132">
        <v>0.4</v>
      </c>
      <c r="U132">
        <v>4.8600000000000003</v>
      </c>
      <c r="V132">
        <f>RANK(D132,D$2:D$133)</f>
        <v>110</v>
      </c>
      <c r="W132">
        <f>RANK(E132,E$2:E$133,1)</f>
        <v>126</v>
      </c>
      <c r="X132">
        <f>RANK(F132,F$2:F$133)</f>
        <v>131</v>
      </c>
      <c r="Y132">
        <f>RANK(G132,G$2:G$133,1)</f>
        <v>52</v>
      </c>
      <c r="Z132">
        <f>RANK(H132,H$2:H$133)</f>
        <v>117</v>
      </c>
      <c r="AA132">
        <f>RANK(I132,I$2:I$133,1)</f>
        <v>126</v>
      </c>
      <c r="AB132">
        <f>RANK(J132,J$2:J$133)</f>
        <v>131</v>
      </c>
      <c r="AC132">
        <f>RANK(K132,K$2:K$133,1)</f>
        <v>69</v>
      </c>
      <c r="AD132">
        <f>RANK(L132,L$2:L$133,1)</f>
        <v>115</v>
      </c>
      <c r="AE132">
        <f>RANK(M132,M$2:M$133,1)</f>
        <v>46</v>
      </c>
      <c r="AF132">
        <f>RANK(N132,N$2:N$133,1)</f>
        <v>69</v>
      </c>
      <c r="AG132">
        <f>RANK(O132,O$2:O$133,1)</f>
        <v>113</v>
      </c>
      <c r="AH132">
        <f>RANK(P132,P$2:P$133,1)</f>
        <v>16</v>
      </c>
      <c r="AI132">
        <f>RANK(Q132,Q$2:Q$133,1)</f>
        <v>129</v>
      </c>
      <c r="AJ132">
        <f>RANK(R132,R$2:R$133,1)</f>
        <v>131</v>
      </c>
      <c r="AK132">
        <f>RANK(S132,S$2:S$133)</f>
        <v>131</v>
      </c>
      <c r="AL132">
        <f>RANK(T132,T$2:T$133)</f>
        <v>121</v>
      </c>
      <c r="AM132">
        <f>RANK(U132,U$2:U$133,1)</f>
        <v>98</v>
      </c>
      <c r="AN132">
        <f>VLOOKUP($A132,[1]pitchers!$A$2:$S$693,5,FALSE)</f>
        <v>0.5</v>
      </c>
      <c r="AO132">
        <f>VLOOKUP($A132,[1]pitchers!$A$2:$S$693,11,FALSE)</f>
        <v>-23.233479315614808</v>
      </c>
      <c r="AP132">
        <f t="shared" si="16"/>
        <v>-23.733479315614808</v>
      </c>
      <c r="AQ132">
        <f t="shared" si="13"/>
        <v>114</v>
      </c>
      <c r="AR132">
        <f t="shared" si="14"/>
        <v>130</v>
      </c>
      <c r="AS132">
        <f t="shared" si="15"/>
        <v>121</v>
      </c>
      <c r="BH132" s="1"/>
      <c r="BI132" s="1"/>
      <c r="BJ132" s="1"/>
      <c r="BK132" s="1"/>
      <c r="BL132" s="1"/>
      <c r="BM132" s="1"/>
      <c r="BN132" s="1"/>
      <c r="BO132" s="1"/>
      <c r="BP132" s="1"/>
      <c r="BW132" s="1"/>
      <c r="BX132" s="1"/>
      <c r="CB132" s="1"/>
      <c r="CC132" s="1"/>
      <c r="CD132" s="1"/>
      <c r="CH132" s="1"/>
      <c r="CI132" s="1"/>
      <c r="CL132" s="1"/>
      <c r="FC132" s="1"/>
      <c r="FD132" s="1"/>
      <c r="FE132" s="1"/>
      <c r="FF132" s="1"/>
      <c r="FG132" s="1"/>
      <c r="FH132" s="1"/>
      <c r="FI132" s="1"/>
      <c r="FP132" s="1"/>
    </row>
    <row r="133" spans="1:172">
      <c r="A133">
        <v>7541</v>
      </c>
      <c r="B133" t="s">
        <v>182</v>
      </c>
      <c r="C133" t="s">
        <v>160</v>
      </c>
      <c r="D133">
        <v>5.21</v>
      </c>
      <c r="E133">
        <v>5.15</v>
      </c>
      <c r="F133">
        <v>1.01</v>
      </c>
      <c r="G133">
        <v>1.17</v>
      </c>
      <c r="H133" s="1">
        <v>0.126</v>
      </c>
      <c r="I133" s="1">
        <v>0.125</v>
      </c>
      <c r="J133" s="1">
        <v>1E-3</v>
      </c>
      <c r="K133">
        <v>0.28399999999999997</v>
      </c>
      <c r="L133">
        <v>1.7</v>
      </c>
      <c r="M133">
        <v>0.30599999999999999</v>
      </c>
      <c r="N133">
        <v>5.86</v>
      </c>
      <c r="O133">
        <v>5.42</v>
      </c>
      <c r="P133">
        <v>0.44</v>
      </c>
      <c r="Q133">
        <v>4.97</v>
      </c>
      <c r="R133">
        <v>5.12</v>
      </c>
      <c r="S133">
        <v>6.5274151436031337E-3</v>
      </c>
      <c r="T133">
        <v>-0.8</v>
      </c>
      <c r="U133">
        <v>6.02</v>
      </c>
      <c r="V133">
        <f>RANK(D133,D$2:D$133)</f>
        <v>127</v>
      </c>
      <c r="W133">
        <f>RANK(E133,E$2:E$133,1)</f>
        <v>132</v>
      </c>
      <c r="X133">
        <f>RANK(F133,F$2:F$133)</f>
        <v>132</v>
      </c>
      <c r="Y133">
        <f>RANK(G133,G$2:G$133,1)</f>
        <v>104</v>
      </c>
      <c r="Z133">
        <f>RANK(H133,H$2:H$133)</f>
        <v>130</v>
      </c>
      <c r="AA133">
        <f>RANK(I133,I$2:I$133,1)</f>
        <v>132</v>
      </c>
      <c r="AB133">
        <f>RANK(J133,J$2:J$133)</f>
        <v>132</v>
      </c>
      <c r="AC133">
        <f>RANK(K133,K$2:K$133,1)</f>
        <v>121</v>
      </c>
      <c r="AD133">
        <f>RANK(L133,L$2:L$133,1)</f>
        <v>132</v>
      </c>
      <c r="AE133">
        <f>RANK(M133,M$2:M$133,1)</f>
        <v>94</v>
      </c>
      <c r="AF133">
        <f>RANK(N133,N$2:N$133,1)</f>
        <v>132</v>
      </c>
      <c r="AG133">
        <f>RANK(O133,O$2:O$133,1)</f>
        <v>131</v>
      </c>
      <c r="AH133">
        <f>RANK(P133,P$2:P$133,1)</f>
        <v>105</v>
      </c>
      <c r="AI133">
        <f>RANK(Q133,Q$2:Q$133,1)</f>
        <v>132</v>
      </c>
      <c r="AJ133">
        <f>RANK(R133,R$2:R$133,1)</f>
        <v>132</v>
      </c>
      <c r="AK133">
        <f>RANK(S133,S$2:S$133)</f>
        <v>132</v>
      </c>
      <c r="AL133">
        <f>RANK(T133,T$2:T$133)</f>
        <v>132</v>
      </c>
      <c r="AM133">
        <f>RANK(U133,U$2:U$133,1)</f>
        <v>131</v>
      </c>
      <c r="AN133">
        <f>VLOOKUP($A133,[1]pitchers!$A$2:$S$693,5,FALSE)</f>
        <v>0</v>
      </c>
      <c r="AO133">
        <f>VLOOKUP($A133,[1]pitchers!$A$2:$S$693,11,FALSE)</f>
        <v>-9.5554006645927974</v>
      </c>
      <c r="AP133">
        <f t="shared" si="16"/>
        <v>-9.5554006645927974</v>
      </c>
      <c r="AQ133">
        <f t="shared" si="13"/>
        <v>117</v>
      </c>
      <c r="AR133">
        <f t="shared" si="14"/>
        <v>103</v>
      </c>
      <c r="AS133">
        <f t="shared" si="15"/>
        <v>85</v>
      </c>
      <c r="BH133" s="1"/>
      <c r="BI133" s="1"/>
      <c r="BJ133" s="1"/>
      <c r="BK133" s="1"/>
      <c r="BL133" s="1"/>
      <c r="BM133" s="1"/>
      <c r="BN133" s="1"/>
      <c r="BO133" s="1"/>
      <c r="BP133" s="1"/>
      <c r="BW133" s="1"/>
      <c r="BX133" s="1"/>
      <c r="CB133" s="1"/>
      <c r="CC133" s="1"/>
      <c r="CD133" s="1"/>
      <c r="CI133" s="1"/>
      <c r="CL133" s="1"/>
      <c r="FC133" s="1"/>
      <c r="FD133" s="1"/>
      <c r="FE133" s="1"/>
      <c r="FF133" s="1"/>
      <c r="FG133" s="1"/>
      <c r="FH133" s="1"/>
      <c r="FI133" s="1"/>
      <c r="FP133" s="1"/>
    </row>
    <row r="135" spans="1:172">
      <c r="C135" t="s">
        <v>191</v>
      </c>
      <c r="D135">
        <f>CORREL(D$2:D$133,$AN$2:$AN$133)</f>
        <v>0.69653895870497817</v>
      </c>
      <c r="E135">
        <f>CORREL(E$2:E$133,$AN$2:$AN$133)</f>
        <v>-0.30490954893905442</v>
      </c>
      <c r="F135">
        <f>CORREL(F$2:F$133,$AN$2:$AN$133)</f>
        <v>0.67072999627874574</v>
      </c>
      <c r="G135">
        <f>CORREL(G$2:G$133,$AN$2:$AN$133)</f>
        <v>-0.30925016187839904</v>
      </c>
      <c r="H135">
        <f>CORREL(H$2:H$133,$AN$2:$AN$133)</f>
        <v>0.76425913504589815</v>
      </c>
      <c r="I135">
        <f>CORREL(I$2:I$133,$AN$2:$AN$133)</f>
        <v>-0.22927746464493359</v>
      </c>
      <c r="J135">
        <f>CORREL(J$2:J$133,$AN$2:$AN$133)</f>
        <v>0.81282860880189522</v>
      </c>
      <c r="K135">
        <f>CORREL(K$2:K$133,$AN$2:$AN$133)</f>
        <v>-0.67457128765831531</v>
      </c>
      <c r="L135">
        <f>CORREL(L$2:L$133,$AN$2:$AN$133)</f>
        <v>-0.72701882291924957</v>
      </c>
      <c r="M135">
        <f>CORREL(M$2:M$133,$AN$2:$AN$133)</f>
        <v>-0.3715445002290127</v>
      </c>
      <c r="N135">
        <f>CORREL(N$2:N$133,$AN$2:$AN$133)</f>
        <v>-0.63535356587470737</v>
      </c>
      <c r="O135">
        <f>CORREL(O$2:O$133,$AN$2:$AN$133)</f>
        <v>-0.70894619985282281</v>
      </c>
      <c r="P135">
        <f>CORREL(P$2:P$133,$AN$2:$AN$133)</f>
        <v>-0.16633509933358154</v>
      </c>
      <c r="Q135">
        <f>CORREL(Q$2:Q$133,$AN$2:$AN$133)</f>
        <v>-0.72626134926778252</v>
      </c>
      <c r="R135">
        <f>CORREL(R$2:R$133,$AN$2:$AN$133)</f>
        <v>-0.76547968822014822</v>
      </c>
      <c r="S135">
        <f>CORREL(S$2:S$133,$AN$2:$AN$133)</f>
        <v>0.78855089638632592</v>
      </c>
      <c r="T135">
        <f>CORREL(T$2:T$133,$AN$2:$AN$133)</f>
        <v>0.755032714111876</v>
      </c>
      <c r="U135">
        <f>CORREL(U$2:U$133,$AN$2:$AN$133)</f>
        <v>-0.70602507688809979</v>
      </c>
      <c r="V135">
        <f>CORREL(V$2:V$133,$AN$2:$AN$133)</f>
        <v>-0.68468858056561333</v>
      </c>
      <c r="W135">
        <f>CORREL(W$2:W$133,$AN$2:$AN$133)</f>
        <v>-0.29709452264464598</v>
      </c>
      <c r="X135">
        <f>CORREL(X$2:X$133,$AN$2:$AN$133)</f>
        <v>-0.64280941307365569</v>
      </c>
      <c r="Y135">
        <f>CORREL(Y$2:Y$133,$AN$2:$AN$133)</f>
        <v>-0.31742881371763837</v>
      </c>
      <c r="Z135">
        <f>CORREL(Z$2:Z$133,$AN$2:$AN$133)</f>
        <v>-0.74649380980215063</v>
      </c>
      <c r="AA135">
        <f>CORREL(AA$2:AA$133,$AN$2:$AN$133)</f>
        <v>-0.21943529542937712</v>
      </c>
      <c r="AB135">
        <f>CORREL(AB$2:AB$133,$AN$2:$AN$133)</f>
        <v>-0.78834585874878293</v>
      </c>
      <c r="AC135">
        <f>CORREL(AC$2:AC$133,$AN$2:$AN$133)</f>
        <v>-0.65867417375824922</v>
      </c>
      <c r="AD135">
        <f>CORREL(AD$2:AD$133,$AN$2:$AN$133)</f>
        <v>-0.72958896214665792</v>
      </c>
      <c r="AE135">
        <f>CORREL(AE$2:AE$133,$AN$2:$AN$133)</f>
        <v>-0.35235563568630879</v>
      </c>
      <c r="AF135">
        <f>CORREL(AF$2:AF$133,$AN$2:$AN$133)</f>
        <v>-0.66542808987445201</v>
      </c>
      <c r="AG135">
        <f>CORREL(AG$2:AG$133,$AN$2:$AN$133)</f>
        <v>-0.70931394484703036</v>
      </c>
      <c r="AH135">
        <f>CORREL(AH$2:AH$133,$AN$2:$AN$133)</f>
        <v>-0.14868935264404967</v>
      </c>
      <c r="AI135">
        <f>CORREL(AI$2:AI$133,$AN$2:$AN$133)</f>
        <v>-0.7002512432377882</v>
      </c>
      <c r="AJ135">
        <f>CORREL(AJ$2:AJ$133,$AN$2:$AN$133)</f>
        <v>-0.73702729134557332</v>
      </c>
      <c r="AK135">
        <f>CORREL(AK$2:AK$133,$AN$2:$AN$133)</f>
        <v>-0.7760642080294563</v>
      </c>
      <c r="AL135">
        <f>CORREL(AL$2:AL$133,$AN$2:$AN$133)</f>
        <v>-0.71479022040922624</v>
      </c>
      <c r="AM135">
        <f>CORREL(AM$2:AM$133,$AN$2:$AN$133)</f>
        <v>-0.72155840598243715</v>
      </c>
      <c r="AN135">
        <f>CORREL(AN$2:AN$133,$AN$2:$AN$133)</f>
        <v>1</v>
      </c>
      <c r="AO135">
        <f>CORREL(AO$2:AO$133,$AN$2:$AN$133)</f>
        <v>0.55675048345042621</v>
      </c>
      <c r="AP135">
        <f>CORREL(AP$2:AP$133,$AN$2:$AN$133)</f>
        <v>-4.5056548752924259E-2</v>
      </c>
      <c r="AQ135">
        <f>CORREL(AQ$2:AQ$133,$AN$2:$AN$133)</f>
        <v>-0.95534894492994227</v>
      </c>
      <c r="AR135">
        <f>CORREL(AR$2:AR$133,$AN$2:$AN$133)</f>
        <v>-0.51408829555613544</v>
      </c>
      <c r="AS135">
        <f>CORREL(AS$2:AS$133,$AN$2:$AN$133)</f>
        <v>2.5862758606120532E-2</v>
      </c>
    </row>
    <row r="136" spans="1:172">
      <c r="C136" t="s">
        <v>192</v>
      </c>
      <c r="D136">
        <f>CORREL(D$2:D$75,$AO$2:$AO$75)</f>
        <v>9.9248124761349907E-2</v>
      </c>
      <c r="E136">
        <f>CORREL(E$2:E$75,$AO$2:$AO$75)</f>
        <v>-0.34015402948688478</v>
      </c>
      <c r="F136">
        <f>CORREL(F$2:F$75,$AO$2:$AO$75)</f>
        <v>0.40815693538510656</v>
      </c>
      <c r="G136">
        <f>CORREL(G$2:G$75,$AO$2:$AO$75)</f>
        <v>-0.19232703977100471</v>
      </c>
      <c r="H136">
        <f>CORREL(H$2:H$75,$AO$2:$AO$75)</f>
        <v>0.15404853601876436</v>
      </c>
      <c r="I136">
        <f>CORREL(I$2:I$75,$AO$2:$AO$75)</f>
        <v>-0.32381394287414889</v>
      </c>
      <c r="J136">
        <f>CORREL(J$2:J$75,$AO$2:$AO$75)</f>
        <v>0.34686711589172736</v>
      </c>
      <c r="K136">
        <f>CORREL(K$2:K$75,$AO$2:$AO$75)</f>
        <v>-8.2969309734069518E-2</v>
      </c>
      <c r="L136">
        <f>CORREL(L$2:L$75,$AO$2:$AO$75)</f>
        <v>-0.27712702294314184</v>
      </c>
      <c r="M136">
        <f>CORREL(M$2:M$75,$AO$2:$AO$75)</f>
        <v>2.3822908163002834E-2</v>
      </c>
      <c r="N136">
        <f>CORREL(N$2:N$75,$AO$2:$AO$75)</f>
        <v>-0.22750237880372062</v>
      </c>
      <c r="O136">
        <f>CORREL(O$2:O$75,$AO$2:$AO$75)</f>
        <v>-0.32466624222509327</v>
      </c>
      <c r="P136">
        <f>CORREL(P$2:P$75,$AO$2:$AO$75)</f>
        <v>2.2471147278176701E-2</v>
      </c>
      <c r="Q136">
        <f>CORREL(Q$2:Q$75,$AO$2:$AO$75)</f>
        <v>-0.36844474000355648</v>
      </c>
      <c r="R136">
        <f>CORREL(R$2:R$75,$AO$2:$AO$75)</f>
        <v>-0.37536889060344197</v>
      </c>
      <c r="S136">
        <f>CORREL(S$2:S$75,$AO$2:$AO$75)</f>
        <v>0.32450903737668452</v>
      </c>
      <c r="T136">
        <f>CORREL(T$2:T$75,$AO$2:$AO$75)</f>
        <v>0.42251967621559361</v>
      </c>
      <c r="U136">
        <f>CORREL(U$2:U$75,$AO$2:$AO$75)</f>
        <v>-0.27242901699249006</v>
      </c>
      <c r="V136">
        <f>CORREL(V$2:V$75,$AO$2:$AO$75)</f>
        <v>-0.12811803412756848</v>
      </c>
      <c r="W136">
        <f>CORREL(W$2:W$75,$AO$2:$AO$75)</f>
        <v>-0.33960729407542589</v>
      </c>
      <c r="X136">
        <f>CORREL(X$2:X$75,$AO$2:$AO$75)</f>
        <v>-0.42086760851234328</v>
      </c>
      <c r="Y136">
        <f>CORREL(Y$2:Y$75,$AO$2:$AO$75)</f>
        <v>-0.18702505645315104</v>
      </c>
      <c r="Z136">
        <f>CORREL(Z$2:Z$75,$AO$2:$AO$75)</f>
        <v>-0.15613020373148676</v>
      </c>
      <c r="AA136">
        <f>CORREL(AA$2:AA$75,$AO$2:$AO$75)</f>
        <v>-0.31621301199591834</v>
      </c>
      <c r="AB136">
        <f>CORREL(AB$2:AB$75,$AO$2:$AO$75)</f>
        <v>-0.3107412763919235</v>
      </c>
      <c r="AC136">
        <f>CORREL(AC$2:AC$75,$AO$2:$AO$75)</f>
        <v>-6.5073940582528994E-2</v>
      </c>
      <c r="AD136">
        <f>CORREL(AD$2:AD$75,$AO$2:$AO$75)</f>
        <v>-0.26240431497740202</v>
      </c>
      <c r="AE136">
        <f>CORREL(AE$2:AE$75,$AO$2:$AO$75)</f>
        <v>1.9072776582134576E-2</v>
      </c>
      <c r="AF136">
        <f>CORREL(AF$2:AF$75,$AO$2:$AO$75)</f>
        <v>-0.2449144012468745</v>
      </c>
      <c r="AG136">
        <f>CORREL(AG$2:AG$75,$AO$2:$AO$75)</f>
        <v>-0.2908982531679376</v>
      </c>
      <c r="AH136">
        <f>CORREL(AH$2:AH$75,$AO$2:$AO$75)</f>
        <v>2.0725425537430554E-2</v>
      </c>
      <c r="AI136">
        <f>CORREL(AI$2:AI$75,$AO$2:$AO$75)</f>
        <v>-0.30549179457109754</v>
      </c>
      <c r="AJ136">
        <f>CORREL(AJ$2:AJ$75,$AO$2:$AO$75)</f>
        <v>-0.32182629018711206</v>
      </c>
      <c r="AK136">
        <f>CORREL(AK$2:AK$75,$AO$2:$AO$75)</f>
        <v>-0.30413495524847056</v>
      </c>
      <c r="AL136">
        <f>CORREL(AL$2:AL$75,$AO$2:$AO$75)</f>
        <v>-0.34877458659944793</v>
      </c>
      <c r="AM136">
        <f>CORREL(AM$2:AM$75,$AO$2:$AO$75)</f>
        <v>-0.23933394180091894</v>
      </c>
      <c r="AN136">
        <f>CORREL(AN$2:AN$75,$AO$2:$AO$75)</f>
        <v>0.49920868702363902</v>
      </c>
      <c r="AO136">
        <f>CORREL(AO$2:AO$75,$AO$2:$AO$75)</f>
        <v>1</v>
      </c>
      <c r="AP136">
        <f>CORREL(AP$2:AP$75,$AO$2:$AO$75)</f>
        <v>0.8273618631242694</v>
      </c>
      <c r="AQ136">
        <f>CORREL(AQ$2:AQ$75,$AO$2:$AO$75)</f>
        <v>-0.43726746620333928</v>
      </c>
      <c r="AR136">
        <f>CORREL(AR$2:AR$75,$AO$2:$AO$75)</f>
        <v>-0.9475690756301457</v>
      </c>
      <c r="AS136">
        <f>CORREL(AS$2:AS$75,$AO$2:$AO$75)</f>
        <v>-0.79838260324393884</v>
      </c>
    </row>
    <row r="137" spans="1:172">
      <c r="C137" t="s">
        <v>193</v>
      </c>
      <c r="D137">
        <f>CORREL(D$2:D$75,$AP$2:$AP$75)</f>
        <v>-0.21325290881102943</v>
      </c>
      <c r="E137">
        <f>CORREL(E$2:E$75,$AP$2:$AP$75)</f>
        <v>-0.29583591891064709</v>
      </c>
      <c r="F137">
        <f>CORREL(F$2:F$75,$AP$2:$AP$75)</f>
        <v>0.14877045272461387</v>
      </c>
      <c r="G137">
        <f>CORREL(G$2:G$75,$AP$2:$AP$75)</f>
        <v>9.4135944258548807E-2</v>
      </c>
      <c r="H137">
        <f>CORREL(H$2:H$75,$AP$2:$AP$75)</f>
        <v>-0.21094148392977788</v>
      </c>
      <c r="I137">
        <f>CORREL(I$2:I$75,$AP$2:$AP$75)</f>
        <v>-0.32350621781835803</v>
      </c>
      <c r="J137">
        <f>CORREL(J$2:J$75,$AP$2:$AP$75)</f>
        <v>-5.8556913492212738E-2</v>
      </c>
      <c r="K137">
        <f>CORREL(K$2:K$75,$AP$2:$AP$75)</f>
        <v>0.30834554011295007</v>
      </c>
      <c r="L137">
        <f>CORREL(L$2:L$75,$AP$2:$AP$75)</f>
        <v>0.1277768220648107</v>
      </c>
      <c r="M137">
        <f>CORREL(M$2:M$75,$AP$2:$AP$75)</f>
        <v>0.25471155312893545</v>
      </c>
      <c r="N137">
        <f>CORREL(N$2:N$75,$AP$2:$AP$75)</f>
        <v>0.1592905782843948</v>
      </c>
      <c r="O137">
        <f>CORREL(O$2:O$75,$AP$2:$AP$75)</f>
        <v>6.0922579074152855E-2</v>
      </c>
      <c r="P137">
        <f>CORREL(P$2:P$75,$AP$2:$AP$75)</f>
        <v>0.17986471075093194</v>
      </c>
      <c r="Q137">
        <f>CORREL(Q$2:Q$75,$AP$2:$AP$75)</f>
        <v>-2.1154360891381965E-2</v>
      </c>
      <c r="R137">
        <f>CORREL(R$2:R$75,$AP$2:$AP$75)</f>
        <v>-7.4095914747044182E-3</v>
      </c>
      <c r="S137">
        <f>CORREL(S$2:S$75,$AP$2:$AP$75)</f>
        <v>-5.5953844774776614E-2</v>
      </c>
      <c r="T137">
        <f>CORREL(T$2:T$75,$AP$2:$AP$75)</f>
        <v>2.1909139275188311E-2</v>
      </c>
      <c r="U137">
        <f>CORREL(U$2:U$75,$AP$2:$AP$75)</f>
        <v>0.10741496057861398</v>
      </c>
      <c r="V137">
        <f>CORREL(V$2:V$75,$AP$2:$AP$75)</f>
        <v>0.16837899517556001</v>
      </c>
      <c r="W137">
        <f>CORREL(W$2:W$75,$AP$2:$AP$75)</f>
        <v>-0.31793073978471292</v>
      </c>
      <c r="X137">
        <f>CORREL(X$2:X$75,$AP$2:$AP$75)</f>
        <v>-0.20518293246186986</v>
      </c>
      <c r="Y137">
        <f>CORREL(Y$2:Y$75,$AP$2:$AP$75)</f>
        <v>9.4778284908670102E-2</v>
      </c>
      <c r="Z137">
        <f>CORREL(Z$2:Z$75,$AP$2:$AP$75)</f>
        <v>0.18949553588810372</v>
      </c>
      <c r="AA137">
        <f>CORREL(AA$2:AA$75,$AP$2:$AP$75)</f>
        <v>-0.3373421509778155</v>
      </c>
      <c r="AB137">
        <f>CORREL(AB$2:AB$75,$AP$2:$AP$75)</f>
        <v>6.9937644186789646E-2</v>
      </c>
      <c r="AC137">
        <f>CORREL(AC$2:AC$75,$AP$2:$AP$75)</f>
        <v>0.31606869388727554</v>
      </c>
      <c r="AD137">
        <f>CORREL(AD$2:AD$75,$AP$2:$AP$75)</f>
        <v>0.12807532407217873</v>
      </c>
      <c r="AE137">
        <f>CORREL(AE$2:AE$75,$AP$2:$AP$75)</f>
        <v>0.22860836271363111</v>
      </c>
      <c r="AF137">
        <f>CORREL(AF$2:AF$75,$AP$2:$AP$75)</f>
        <v>0.15321730589749213</v>
      </c>
      <c r="AG137">
        <f>CORREL(AG$2:AG$75,$AP$2:$AP$75)</f>
        <v>8.976479995852403E-2</v>
      </c>
      <c r="AH137">
        <f>CORREL(AH$2:AH$75,$AP$2:$AP$75)</f>
        <v>0.16851072638780443</v>
      </c>
      <c r="AI137">
        <f>CORREL(AI$2:AI$75,$AP$2:$AP$75)</f>
        <v>1.1548884311578337E-2</v>
      </c>
      <c r="AJ137">
        <f>CORREL(AJ$2:AJ$75,$AP$2:$AP$75)</f>
        <v>1.690514128127216E-2</v>
      </c>
      <c r="AK137">
        <f>CORREL(AK$2:AK$75,$AP$2:$AP$75)</f>
        <v>5.8250605882512477E-2</v>
      </c>
      <c r="AL137">
        <f>CORREL(AL$2:AL$75,$AP$2:$AP$75)</f>
        <v>3.5479491379496998E-2</v>
      </c>
      <c r="AM137">
        <f>CORREL(AM$2:AM$75,$AP$2:$AP$75)</f>
        <v>0.14872310302483788</v>
      </c>
      <c r="AN137">
        <f>CORREL(AN$2:AN$75,$AP$2:$AP$75)</f>
        <v>-7.3649946740208125E-2</v>
      </c>
      <c r="AO137">
        <f>CORREL(AO$2:AO$75,$AP$2:$AP$75)</f>
        <v>0.8273618631242694</v>
      </c>
      <c r="AP137">
        <f>CORREL(AP$2:AP$75,$AP$2:$AP$75)</f>
        <v>1</v>
      </c>
      <c r="AQ137">
        <f>CORREL(AQ$2:AQ$75,$AP$2:$AP$75)</f>
        <v>0.10754127693117926</v>
      </c>
      <c r="AR137">
        <f>CORREL(AR$2:AR$75,$AP$2:$AP$75)</f>
        <v>-0.8126756563900237</v>
      </c>
      <c r="AS137">
        <f>CORREL(AS$2:AS$75,$AP$2:$AP$75)</f>
        <v>-0.96582523086809269</v>
      </c>
    </row>
    <row r="138" spans="1:172">
      <c r="C138" t="s">
        <v>194</v>
      </c>
      <c r="D138">
        <f>CORREL(D$2:D$75,$AQ$2:$AQ$75)</f>
        <v>-0.46271117736951783</v>
      </c>
      <c r="E138">
        <f>CORREL(E$2:E$75,$AQ$2:$AQ$75)</f>
        <v>9.3184682926708159E-2</v>
      </c>
      <c r="F138">
        <f>CORREL(F$2:F$75,$AQ$2:$AQ$75)</f>
        <v>-0.40105410141964776</v>
      </c>
      <c r="G138">
        <f>CORREL(G$2:G$75,$AQ$2:$AQ$75)</f>
        <v>0.51565142577808543</v>
      </c>
      <c r="H138">
        <f>CORREL(H$2:H$75,$AQ$2:$AQ$75)</f>
        <v>-0.54750939849694691</v>
      </c>
      <c r="I138">
        <f>CORREL(I$2:I$75,$AQ$2:$AQ$75)</f>
        <v>2.4212524187669008E-2</v>
      </c>
      <c r="J138">
        <f>CORREL(J$2:J$75,$AQ$2:$AQ$75)</f>
        <v>-0.62056967079532932</v>
      </c>
      <c r="K138">
        <f>CORREL(K$2:K$75,$AQ$2:$AQ$75)</f>
        <v>0.6181745750449632</v>
      </c>
      <c r="L138">
        <f>CORREL(L$2:L$75,$AQ$2:$AQ$75)</f>
        <v>0.65986448087091154</v>
      </c>
      <c r="M138">
        <f>CORREL(M$2:M$75,$AQ$2:$AQ$75)</f>
        <v>0.35434853236307851</v>
      </c>
      <c r="N138">
        <f>CORREL(N$2:N$75,$AQ$2:$AQ$75)</f>
        <v>0.6717500356111884</v>
      </c>
      <c r="O138">
        <f>CORREL(O$2:O$75,$AQ$2:$AQ$75)</f>
        <v>0.65222227703326519</v>
      </c>
      <c r="P138">
        <f>CORREL(P$2:P$75,$AQ$2:$AQ$75)</f>
        <v>0.2942267673924317</v>
      </c>
      <c r="Q138">
        <f>CORREL(Q$2:Q$75,$AQ$2:$AQ$75)</f>
        <v>0.56548197873410511</v>
      </c>
      <c r="R138">
        <f>CORREL(R$2:R$75,$AQ$2:$AQ$75)</f>
        <v>0.58139905257048463</v>
      </c>
      <c r="S138">
        <f>CORREL(S$2:S$75,$AQ$2:$AQ$75)</f>
        <v>-0.58068738292418842</v>
      </c>
      <c r="T138">
        <f>CORREL(T$2:T$75,$AQ$2:$AQ$75)</f>
        <v>-0.66398873094502264</v>
      </c>
      <c r="U138">
        <f>CORREL(U$2:U$75,$AQ$2:$AQ$75)</f>
        <v>0.63434633213183567</v>
      </c>
      <c r="V138">
        <f>CORREL(V$2:V$75,$AQ$2:$AQ$75)</f>
        <v>0.4701115510949016</v>
      </c>
      <c r="W138">
        <f>CORREL(W$2:W$75,$AQ$2:$AQ$75)</f>
        <v>6.9862913997323015E-2</v>
      </c>
      <c r="X138">
        <f>CORREL(X$2:X$75,$AQ$2:$AQ$75)</f>
        <v>0.37278745356730758</v>
      </c>
      <c r="Y138">
        <f>CORREL(Y$2:Y$75,$AQ$2:$AQ$75)</f>
        <v>0.49017637912775641</v>
      </c>
      <c r="Z138">
        <f>CORREL(Z$2:Z$75,$AQ$2:$AQ$75)</f>
        <v>0.55848846702005428</v>
      </c>
      <c r="AA138">
        <f>CORREL(AA$2:AA$75,$AQ$2:$AQ$75)</f>
        <v>-1.0649543669327361E-5</v>
      </c>
      <c r="AB138">
        <f>CORREL(AB$2:AB$75,$AQ$2:$AQ$75)</f>
        <v>0.62146914739894943</v>
      </c>
      <c r="AC138">
        <f>CORREL(AC$2:AC$75,$AQ$2:$AQ$75)</f>
        <v>0.63121376556923114</v>
      </c>
      <c r="AD138">
        <f>CORREL(AD$2:AD$75,$AQ$2:$AQ$75)</f>
        <v>0.65372281477015459</v>
      </c>
      <c r="AE138">
        <f>CORREL(AE$2:AE$75,$AQ$2:$AQ$75)</f>
        <v>0.32651922939508138</v>
      </c>
      <c r="AF138">
        <f>CORREL(AF$2:AF$75,$AQ$2:$AQ$75)</f>
        <v>0.68480443159854787</v>
      </c>
      <c r="AG138">
        <f>CORREL(AG$2:AG$75,$AQ$2:$AQ$75)</f>
        <v>0.6526685205217797</v>
      </c>
      <c r="AH138">
        <f>CORREL(AH$2:AH$75,$AQ$2:$AQ$75)</f>
        <v>0.27765763930249449</v>
      </c>
      <c r="AI138">
        <f>CORREL(AI$2:AI$75,$AQ$2:$AQ$75)</f>
        <v>0.5355556382329214</v>
      </c>
      <c r="AJ138">
        <f>CORREL(AJ$2:AJ$75,$AQ$2:$AQ$75)</f>
        <v>0.56386660431869828</v>
      </c>
      <c r="AK138">
        <f>CORREL(AK$2:AK$75,$AQ$2:$AQ$75)</f>
        <v>0.58452780802474547</v>
      </c>
      <c r="AL138">
        <f>CORREL(AL$2:AL$75,$AQ$2:$AQ$75)</f>
        <v>0.689340327808458</v>
      </c>
      <c r="AM138">
        <f>CORREL(AM$2:AM$75,$AQ$2:$AQ$75)</f>
        <v>0.65807819050366623</v>
      </c>
      <c r="AN138">
        <f>CORREL(AN$2:AN$75,$AQ$2:$AQ$75)</f>
        <v>-0.94230273838733081</v>
      </c>
      <c r="AO138">
        <f>CORREL(AO$2:AO$75,$AQ$2:$AQ$75)</f>
        <v>-0.43726746620333928</v>
      </c>
      <c r="AP138">
        <f>CORREL(AP$2:AP$75,$AQ$2:$AQ$75)</f>
        <v>0.10754127693117926</v>
      </c>
      <c r="AQ138">
        <f>CORREL(AQ$2:AQ$75,$AQ$2:$AQ$75)</f>
        <v>1</v>
      </c>
      <c r="AR138">
        <f>CORREL(AR$2:AR$75,$AQ$2:$AQ$75)</f>
        <v>0.40034828254787386</v>
      </c>
      <c r="AS138">
        <f>CORREL(AS$2:AS$75,$AQ$2:$AQ$75)</f>
        <v>-0.10464005804073875</v>
      </c>
    </row>
    <row r="139" spans="1:172">
      <c r="C139" t="s">
        <v>195</v>
      </c>
      <c r="D139">
        <f>CORREL(D$2:D$75,$AR$2:$AR$75)</f>
        <v>-4.3790922570104703E-2</v>
      </c>
      <c r="E139">
        <f>CORREL(E$2:E$75,$AR$2:$AR$75)</f>
        <v>0.30101372231688361</v>
      </c>
      <c r="F139">
        <f>CORREL(F$2:F$75,$AR$2:$AR$75)</f>
        <v>-0.31469639587837173</v>
      </c>
      <c r="G139">
        <f>CORREL(G$2:G$75,$AR$2:$AR$75)</f>
        <v>0.13252237629998267</v>
      </c>
      <c r="H139">
        <f>CORREL(H$2:H$75,$AR$2:$AR$75)</f>
        <v>-9.057930727174196E-2</v>
      </c>
      <c r="I139">
        <f>CORREL(I$2:I$75,$AR$2:$AR$75)</f>
        <v>0.28722703735021027</v>
      </c>
      <c r="J139">
        <f>CORREL(J$2:J$75,$AR$2:$AR$75)</f>
        <v>-0.25721057050191465</v>
      </c>
      <c r="K139">
        <f>CORREL(K$2:K$75,$AR$2:$AR$75)</f>
        <v>5.6337811905511626E-2</v>
      </c>
      <c r="L139">
        <f>CORREL(L$2:L$75,$AR$2:$AR$75)</f>
        <v>0.2288934541015952</v>
      </c>
      <c r="M139">
        <f>CORREL(M$2:M$75,$AR$2:$AR$75)</f>
        <v>-3.0851462898416151E-3</v>
      </c>
      <c r="N139">
        <f>CORREL(N$2:N$75,$AR$2:$AR$75)</f>
        <v>0.17972790747956746</v>
      </c>
      <c r="O139">
        <f>CORREL(O$2:O$75,$AR$2:$AR$75)</f>
        <v>0.23613635467452265</v>
      </c>
      <c r="P139">
        <f>CORREL(P$2:P$75,$AR$2:$AR$75)</f>
        <v>6.6685962027256233E-3</v>
      </c>
      <c r="Q139">
        <f>CORREL(Q$2:Q$75,$AR$2:$AR$75)</f>
        <v>0.27657671697319675</v>
      </c>
      <c r="R139">
        <f>CORREL(R$2:R$75,$AR$2:$AR$75)</f>
        <v>0.28461250165958418</v>
      </c>
      <c r="S139">
        <f>CORREL(S$2:S$75,$AR$2:$AR$75)</f>
        <v>-0.23763953120946998</v>
      </c>
      <c r="T139">
        <f>CORREL(T$2:T$75,$AR$2:$AR$75)</f>
        <v>-0.33175913442249361</v>
      </c>
      <c r="U139">
        <f>CORREL(U$2:U$75,$AR$2:$AR$75)</f>
        <v>0.19113444140356112</v>
      </c>
      <c r="V139">
        <f>CORREL(V$2:V$75,$AR$2:$AR$75)</f>
        <v>6.0470715347411184E-2</v>
      </c>
      <c r="W139">
        <f>CORREL(W$2:W$75,$AR$2:$AR$75)</f>
        <v>0.30135327173666443</v>
      </c>
      <c r="X139">
        <f>CORREL(X$2:X$75,$AR$2:$AR$75)</f>
        <v>0.35673534966731596</v>
      </c>
      <c r="Y139">
        <f>CORREL(Y$2:Y$75,$AR$2:$AR$75)</f>
        <v>0.12335558160996669</v>
      </c>
      <c r="Z139">
        <f>CORREL(Z$2:Z$75,$AR$2:$AR$75)</f>
        <v>8.783887382679198E-2</v>
      </c>
      <c r="AA139">
        <f>CORREL(AA$2:AA$75,$AR$2:$AR$75)</f>
        <v>0.27823439171591019</v>
      </c>
      <c r="AB139">
        <f>CORREL(AB$2:AB$75,$AR$2:$AR$75)</f>
        <v>0.23060955119360979</v>
      </c>
      <c r="AC139">
        <f>CORREL(AC$2:AC$75,$AR$2:$AR$75)</f>
        <v>4.5264544395000106E-2</v>
      </c>
      <c r="AD139">
        <f>CORREL(AD$2:AD$75,$AR$2:$AR$75)</f>
        <v>0.23227802160791872</v>
      </c>
      <c r="AE139">
        <f>CORREL(AE$2:AE$75,$AR$2:$AR$75)</f>
        <v>1.2616291620691817E-2</v>
      </c>
      <c r="AF139">
        <f>CORREL(AF$2:AF$75,$AR$2:$AR$75)</f>
        <v>0.21284793703290428</v>
      </c>
      <c r="AG139">
        <f>CORREL(AG$2:AG$75,$AR$2:$AR$75)</f>
        <v>0.22394936860205195</v>
      </c>
      <c r="AH139">
        <f>CORREL(AH$2:AH$75,$AR$2:$AR$75)</f>
        <v>1.443278931897226E-2</v>
      </c>
      <c r="AI139">
        <f>CORREL(AI$2:AI$75,$AR$2:$AR$75)</f>
        <v>0.2409696351951359</v>
      </c>
      <c r="AJ139">
        <f>CORREL(AJ$2:AJ$75,$AR$2:$AR$75)</f>
        <v>0.24802694266528688</v>
      </c>
      <c r="AK139">
        <f>CORREL(AK$2:AK$75,$AR$2:$AR$75)</f>
        <v>0.21971715439137018</v>
      </c>
      <c r="AL139">
        <f>CORREL(AL$2:AL$75,$AR$2:$AR$75)</f>
        <v>0.29988642412977201</v>
      </c>
      <c r="AM139">
        <f>CORREL(AM$2:AM$75,$AR$2:$AR$75)</f>
        <v>0.16930376541021058</v>
      </c>
      <c r="AN139">
        <f>CORREL(AN$2:AN$75,$AR$2:$AR$75)</f>
        <v>-0.42877008035994757</v>
      </c>
      <c r="AO139">
        <f>CORREL(AO$2:AO$75,$AR$2:$AR$75)</f>
        <v>-0.9475690756301457</v>
      </c>
      <c r="AP139">
        <f>CORREL(AP$2:AP$75,$AR$2:$AR$75)</f>
        <v>-0.8126756563900237</v>
      </c>
      <c r="AQ139">
        <f>CORREL(AQ$2:AQ$75,$AR$2:$AR$75)</f>
        <v>0.40034828254787386</v>
      </c>
      <c r="AR139">
        <f>CORREL(AR$2:AR$75,$AR$2:$AR$75)</f>
        <v>0.99999999999999989</v>
      </c>
      <c r="AS139">
        <f>CORREL(AS$2:AS$75,$AR$2:$AR$75)</f>
        <v>0.80269126380542088</v>
      </c>
    </row>
    <row r="140" spans="1:172">
      <c r="C140" t="s">
        <v>196</v>
      </c>
      <c r="D140">
        <f>CORREL(D$2:D$75,$AS$2:$AS$75)</f>
        <v>0.23985891584680122</v>
      </c>
      <c r="E140">
        <f>CORREL(E$2:E$75,$AS$2:$AS$75)</f>
        <v>0.29891971177107479</v>
      </c>
      <c r="F140">
        <f>CORREL(F$2:F$75,$AS$2:$AS$75)</f>
        <v>-0.15082156790462758</v>
      </c>
      <c r="G140">
        <f>CORREL(G$2:G$75,$AS$2:$AS$75)</f>
        <v>-8.691990234356832E-2</v>
      </c>
      <c r="H140">
        <f>CORREL(H$2:H$75,$AS$2:$AS$75)</f>
        <v>0.23951053710006379</v>
      </c>
      <c r="I140">
        <f>CORREL(I$2:I$75,$AS$2:$AS$75)</f>
        <v>0.32744621707121507</v>
      </c>
      <c r="J140">
        <f>CORREL(J$2:J$75,$AS$2:$AS$75)</f>
        <v>8.7286200783747339E-2</v>
      </c>
      <c r="K140">
        <f>CORREL(K$2:K$75,$AS$2:$AS$75)</f>
        <v>-0.32524812830678362</v>
      </c>
      <c r="L140">
        <f>CORREL(L$2:L$75,$AS$2:$AS$75)</f>
        <v>-0.13805256332036706</v>
      </c>
      <c r="M140">
        <f>CORREL(M$2:M$75,$AS$2:$AS$75)</f>
        <v>-0.26582841233989374</v>
      </c>
      <c r="N140">
        <f>CORREL(N$2:N$75,$AS$2:$AS$75)</f>
        <v>-0.15902287192674566</v>
      </c>
      <c r="O140">
        <f>CORREL(O$2:O$75,$AS$2:$AS$75)</f>
        <v>-6.9018965819902092E-2</v>
      </c>
      <c r="P140">
        <f>CORREL(P$2:P$75,$AS$2:$AS$75)</f>
        <v>-0.16998308202567827</v>
      </c>
      <c r="Q140">
        <f>CORREL(Q$2:Q$75,$AS$2:$AS$75)</f>
        <v>1.2379248032508773E-3</v>
      </c>
      <c r="R140">
        <f>CORREL(R$2:R$75,$AS$2:$AS$75)</f>
        <v>-1.3852709635039102E-2</v>
      </c>
      <c r="S140">
        <f>CORREL(S$2:S$75,$AS$2:$AS$75)</f>
        <v>8.4444993222288225E-2</v>
      </c>
      <c r="T140">
        <f>CORREL(T$2:T$75,$AS$2:$AS$75)</f>
        <v>-3.6911084375629226E-2</v>
      </c>
      <c r="U140">
        <f>CORREL(U$2:U$75,$AS$2:$AS$75)</f>
        <v>-0.11741162634940941</v>
      </c>
      <c r="V140">
        <f>CORREL(V$2:V$75,$AS$2:$AS$75)</f>
        <v>-0.18272853254230167</v>
      </c>
      <c r="W140">
        <f>CORREL(W$2:W$75,$AS$2:$AS$75)</f>
        <v>0.31214337635359324</v>
      </c>
      <c r="X140">
        <f>CORREL(X$2:X$75,$AS$2:$AS$75)</f>
        <v>0.18649091315555166</v>
      </c>
      <c r="Y140">
        <f>CORREL(Y$2:Y$75,$AS$2:$AS$75)</f>
        <v>-8.7910776023272533E-2</v>
      </c>
      <c r="Z140">
        <f>CORREL(Z$2:Z$75,$AS$2:$AS$75)</f>
        <v>-0.19979242275465728</v>
      </c>
      <c r="AA140">
        <f>CORREL(AA$2:AA$75,$AS$2:$AS$75)</f>
        <v>0.33222631221169652</v>
      </c>
      <c r="AB140">
        <f>CORREL(AB$2:AB$75,$AS$2:$AS$75)</f>
        <v>-8.3596815372356553E-2</v>
      </c>
      <c r="AC140">
        <f>CORREL(AC$2:AC$75,$AS$2:$AS$75)</f>
        <v>-0.32239299591382842</v>
      </c>
      <c r="AD140">
        <f>CORREL(AD$2:AD$75,$AS$2:$AS$75)</f>
        <v>-0.13314546652846532</v>
      </c>
      <c r="AE140">
        <f>CORREL(AE$2:AE$75,$AS$2:$AS$75)</f>
        <v>-0.23842237489511506</v>
      </c>
      <c r="AF140">
        <f>CORREL(AF$2:AF$75,$AS$2:$AS$75)</f>
        <v>-0.15492389575353174</v>
      </c>
      <c r="AG140">
        <f>CORREL(AG$2:AG$75,$AS$2:$AS$75)</f>
        <v>-8.0229321071261253E-2</v>
      </c>
      <c r="AH140">
        <f>CORREL(AH$2:AH$75,$AS$2:$AS$75)</f>
        <v>-0.16122894393257922</v>
      </c>
      <c r="AI140">
        <f>CORREL(AI$2:AI$75,$AS$2:$AS$75)</f>
        <v>-1.6641075274830126E-2</v>
      </c>
      <c r="AJ140">
        <f>CORREL(AJ$2:AJ$75,$AS$2:$AS$75)</f>
        <v>-2.8658273007815732E-2</v>
      </c>
      <c r="AK140">
        <f>CORREL(AK$2:AK$75,$AS$2:$AS$75)</f>
        <v>-7.5072480464198274E-2</v>
      </c>
      <c r="AL140">
        <f>CORREL(AL$2:AL$75,$AS$2:$AS$75)</f>
        <v>-2.3593453753304422E-3</v>
      </c>
      <c r="AM140">
        <f>CORREL(AM$2:AM$75,$AS$2:$AS$75)</f>
        <v>-0.15122812424941412</v>
      </c>
      <c r="AN140">
        <f>CORREL(AN$2:AN$75,$AS$2:$AS$75)</f>
        <v>7.2383617271157552E-2</v>
      </c>
      <c r="AO140">
        <f>CORREL(AO$2:AO$75,$AS$2:$AS$75)</f>
        <v>-0.79838260324393884</v>
      </c>
      <c r="AP140">
        <f>CORREL(AP$2:AP$75,$AS$2:$AS$75)</f>
        <v>-0.96582523086809269</v>
      </c>
      <c r="AQ140">
        <f>CORREL(AQ$2:AQ$75,$AS$2:$AS$75)</f>
        <v>-0.10464005804073875</v>
      </c>
      <c r="AR140">
        <f>CORREL(AR$2:AR$75,$AS$2:$AS$75)</f>
        <v>0.80269126380542088</v>
      </c>
      <c r="AS140">
        <f>CORREL(AS$2:AS$75,$AS$2:$AS$75)</f>
        <v>1</v>
      </c>
    </row>
  </sheetData>
  <sortState ref="A2:BC133">
    <sortCondition ref="AK2:AK13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66"/>
  <sheetViews>
    <sheetView workbookViewId="0">
      <pane xSplit="3" ySplit="1" topLeftCell="J45" activePane="bottomRight" state="frozen"/>
      <selection pane="topRight" activeCell="D1" sqref="D1"/>
      <selection pane="bottomLeft" activeCell="A2" sqref="A2"/>
      <selection pane="bottomRight" activeCell="U1" sqref="U1"/>
    </sheetView>
  </sheetViews>
  <sheetFormatPr baseColWidth="10" defaultRowHeight="15" x14ac:dyDescent="0"/>
  <sheetData>
    <row r="1" spans="1:170">
      <c r="A1" t="s">
        <v>19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15</v>
      </c>
      <c r="Q1" t="s">
        <v>16</v>
      </c>
      <c r="R1" t="s">
        <v>183</v>
      </c>
      <c r="S1" t="s">
        <v>17</v>
      </c>
      <c r="T1" t="s">
        <v>18</v>
      </c>
      <c r="U1" t="s">
        <v>2</v>
      </c>
      <c r="V1" t="s">
        <v>3</v>
      </c>
      <c r="W1" t="s">
        <v>4</v>
      </c>
      <c r="X1" t="s">
        <v>5</v>
      </c>
      <c r="Y1" t="s">
        <v>6</v>
      </c>
      <c r="Z1" t="s">
        <v>7</v>
      </c>
      <c r="AA1" t="s">
        <v>8</v>
      </c>
      <c r="AB1" t="s">
        <v>9</v>
      </c>
      <c r="AC1" t="s">
        <v>10</v>
      </c>
      <c r="AD1" t="s">
        <v>11</v>
      </c>
      <c r="AE1" t="s">
        <v>12</v>
      </c>
      <c r="AF1" t="s">
        <v>13</v>
      </c>
      <c r="AG1" t="s">
        <v>15</v>
      </c>
      <c r="AH1" t="s">
        <v>16</v>
      </c>
      <c r="AI1" t="s">
        <v>184</v>
      </c>
      <c r="AJ1" t="s">
        <v>17</v>
      </c>
      <c r="AK1" t="s">
        <v>18</v>
      </c>
      <c r="AL1" t="s">
        <v>185</v>
      </c>
      <c r="AM1" t="s">
        <v>186</v>
      </c>
      <c r="AN1" t="s">
        <v>187</v>
      </c>
      <c r="AO1" t="s">
        <v>188</v>
      </c>
      <c r="AP1" t="s">
        <v>189</v>
      </c>
      <c r="AQ1" t="s">
        <v>190</v>
      </c>
    </row>
    <row r="2" spans="1:170">
      <c r="A2">
        <v>12555</v>
      </c>
      <c r="B2" t="s">
        <v>45</v>
      </c>
      <c r="C2" t="e">
        <f>VLOOKUP(A2,#REF!,2,FALSE)</f>
        <v>#REF!</v>
      </c>
      <c r="D2">
        <v>10.32</v>
      </c>
      <c r="E2">
        <v>3.7</v>
      </c>
      <c r="F2">
        <v>2.79</v>
      </c>
      <c r="G2">
        <v>1.2</v>
      </c>
      <c r="H2" s="1">
        <v>0.28599999999999998</v>
      </c>
      <c r="I2" s="1">
        <v>0.10199999999999999</v>
      </c>
      <c r="J2" s="1">
        <v>0.183</v>
      </c>
      <c r="K2">
        <v>0.192</v>
      </c>
      <c r="L2">
        <v>1.1000000000000001</v>
      </c>
      <c r="M2">
        <v>0.24099999999999999</v>
      </c>
      <c r="N2">
        <v>2.92</v>
      </c>
      <c r="O2">
        <v>3.78</v>
      </c>
      <c r="P2">
        <v>3.49</v>
      </c>
      <c r="Q2">
        <v>3.31</v>
      </c>
      <c r="R2">
        <v>0.73896353166986561</v>
      </c>
      <c r="S2">
        <v>1.3</v>
      </c>
      <c r="T2">
        <v>4.1399999999999997</v>
      </c>
      <c r="U2">
        <f>RANK(D2,D$2:D$59)</f>
        <v>1</v>
      </c>
      <c r="V2">
        <f>RANK(E2,E$2:E$59,1)</f>
        <v>50</v>
      </c>
      <c r="W2">
        <f>RANK(F2,F$2:F$59)</f>
        <v>17</v>
      </c>
      <c r="X2">
        <f>RANK(G2,G$2:G$59,1)</f>
        <v>46</v>
      </c>
      <c r="Y2">
        <f>RANK(H2,H$2:H$59)</f>
        <v>1</v>
      </c>
      <c r="Z2">
        <f>RANK(I2,I$2:I$59,1)</f>
        <v>51</v>
      </c>
      <c r="AA2">
        <f>RANK(J2,J$2:J$59)</f>
        <v>1</v>
      </c>
      <c r="AB2">
        <f>RANK(K2,K$2:K$59,1)</f>
        <v>1</v>
      </c>
      <c r="AC2">
        <f>RANK(L2,L$2:L$59,1)</f>
        <v>3</v>
      </c>
      <c r="AD2">
        <f>RANK(M2,M$2:M$59,1)</f>
        <v>1</v>
      </c>
      <c r="AE2">
        <f>RANK(N2,N$2:N$59,1)</f>
        <v>4</v>
      </c>
      <c r="AF2">
        <f>RANK(O2,O$2:O$59,1)</f>
        <v>18</v>
      </c>
      <c r="AG2">
        <f>RANK(P2,P$2:P$59,1)</f>
        <v>8</v>
      </c>
      <c r="AH2">
        <f>RANK(Q2,Q$2:Q$59,1)</f>
        <v>3</v>
      </c>
      <c r="AI2">
        <f>RANK(R2,R$2:R$59)</f>
        <v>1</v>
      </c>
      <c r="AJ2">
        <f>RANK(S2,S$2:S$59)</f>
        <v>32</v>
      </c>
      <c r="AK2">
        <f>RANK(T2,T$2:T$59,1)</f>
        <v>17</v>
      </c>
      <c r="AL2">
        <f>VLOOKUP($A2,[1]pitchers!$A$2:$S$693,5,FALSE)</f>
        <v>13.333333333333334</v>
      </c>
      <c r="AM2">
        <f>VLOOKUP($A2,[1]pitchers!$A$2:$S$693,11,FALSE)</f>
        <v>-8.4985912577748035</v>
      </c>
      <c r="AN2">
        <f t="shared" ref="AN2:AN33" si="0">AM2-AL2</f>
        <v>-21.831924591108137</v>
      </c>
      <c r="AO2">
        <f t="shared" ref="AO2:AO33" si="1">RANK(AL2,AL$2:AL$59)</f>
        <v>5</v>
      </c>
      <c r="AP2">
        <f t="shared" ref="AP2:AP33" si="2">RANK(AM2,AM$2:AM$59)</f>
        <v>41</v>
      </c>
      <c r="AQ2">
        <f t="shared" ref="AQ2:AQ33" si="3">RANK(AN2,AN$2:AN$59)</f>
        <v>54</v>
      </c>
      <c r="BF2" s="1"/>
      <c r="BG2" s="1"/>
      <c r="BH2" s="1"/>
      <c r="BI2" s="1"/>
      <c r="BJ2" s="1"/>
      <c r="BK2" s="1"/>
      <c r="BL2" s="1"/>
      <c r="BM2" s="1"/>
      <c r="BN2" s="1"/>
      <c r="BU2" s="1"/>
      <c r="BV2" s="1"/>
      <c r="BZ2" s="1"/>
      <c r="CB2" s="1"/>
      <c r="CE2" s="1"/>
      <c r="CG2" s="1"/>
      <c r="CJ2" s="1"/>
      <c r="FA2" s="1"/>
      <c r="FB2" s="1"/>
      <c r="FC2" s="1"/>
      <c r="FD2" s="1"/>
      <c r="FE2" s="1"/>
      <c r="FF2" s="1"/>
      <c r="FG2" s="1"/>
      <c r="FN2" s="1"/>
    </row>
    <row r="3" spans="1:170">
      <c r="A3">
        <v>4897</v>
      </c>
      <c r="B3" t="s">
        <v>136</v>
      </c>
      <c r="C3" t="e">
        <f>VLOOKUP(A3,#REF!,2,FALSE)</f>
        <v>#REF!</v>
      </c>
      <c r="D3">
        <v>9.23</v>
      </c>
      <c r="E3">
        <v>2.68</v>
      </c>
      <c r="F3">
        <v>3.45</v>
      </c>
      <c r="G3">
        <v>1.08</v>
      </c>
      <c r="H3" s="1">
        <v>0.24099999999999999</v>
      </c>
      <c r="I3" s="1">
        <v>7.0000000000000007E-2</v>
      </c>
      <c r="J3" s="1">
        <v>0.17100000000000001</v>
      </c>
      <c r="K3">
        <v>0.26</v>
      </c>
      <c r="L3">
        <v>1.32</v>
      </c>
      <c r="M3">
        <v>0.32400000000000001</v>
      </c>
      <c r="N3">
        <v>4.04</v>
      </c>
      <c r="O3">
        <v>3.51</v>
      </c>
      <c r="P3">
        <v>3.36</v>
      </c>
      <c r="Q3">
        <v>3.38</v>
      </c>
      <c r="R3">
        <v>0.72784810126582278</v>
      </c>
      <c r="S3">
        <v>2.6</v>
      </c>
      <c r="T3">
        <v>4.05</v>
      </c>
      <c r="U3">
        <f>RANK(D3,D$2:D$59)</f>
        <v>2</v>
      </c>
      <c r="V3">
        <f>RANK(E3,E$2:E$59,1)</f>
        <v>19</v>
      </c>
      <c r="W3">
        <f>RANK(F3,F$2:F$59)</f>
        <v>5</v>
      </c>
      <c r="X3">
        <f>RANK(G3,G$2:G$59,1)</f>
        <v>39</v>
      </c>
      <c r="Y3">
        <f>RANK(H3,H$2:H$59)</f>
        <v>3</v>
      </c>
      <c r="Z3">
        <f>RANK(I3,I$2:I$59,1)</f>
        <v>18</v>
      </c>
      <c r="AA3">
        <f>RANK(J3,J$2:J$59)</f>
        <v>3</v>
      </c>
      <c r="AB3">
        <f>RANK(K3,K$2:K$59,1)</f>
        <v>33</v>
      </c>
      <c r="AC3">
        <f>RANK(L3,L$2:L$59,1)</f>
        <v>25</v>
      </c>
      <c r="AD3">
        <f>RANK(M3,M$2:M$59,1)</f>
        <v>50</v>
      </c>
      <c r="AE3">
        <f>RANK(N3,N$2:N$59,1)</f>
        <v>32</v>
      </c>
      <c r="AF3">
        <f>RANK(O3,O$2:O$59,1)</f>
        <v>10</v>
      </c>
      <c r="AG3">
        <f>RANK(P3,P$2:P$59,1)</f>
        <v>5</v>
      </c>
      <c r="AH3">
        <f>RANK(Q3,Q$2:Q$59,1)</f>
        <v>6</v>
      </c>
      <c r="AI3">
        <f>RANK(R3,R$2:R$59)</f>
        <v>2</v>
      </c>
      <c r="AJ3">
        <f>RANK(S3,S$2:S$59)</f>
        <v>4</v>
      </c>
      <c r="AK3">
        <f>RANK(T3,T$2:T$59,1)</f>
        <v>14</v>
      </c>
      <c r="AL3">
        <f>VLOOKUP($A3,[1]pitchers!$A$2:$S$693,5,FALSE)</f>
        <v>10.5</v>
      </c>
      <c r="AM3">
        <f>VLOOKUP($A3,[1]pitchers!$A$2:$S$693,11,FALSE)</f>
        <v>10.863569566532458</v>
      </c>
      <c r="AN3">
        <f t="shared" si="0"/>
        <v>0.36356956653245831</v>
      </c>
      <c r="AO3">
        <f t="shared" si="1"/>
        <v>11</v>
      </c>
      <c r="AP3">
        <f t="shared" si="2"/>
        <v>10</v>
      </c>
      <c r="AQ3">
        <f t="shared" si="3"/>
        <v>10</v>
      </c>
      <c r="BF3" s="1"/>
      <c r="BG3" s="1"/>
      <c r="BH3" s="1"/>
      <c r="BI3" s="1"/>
      <c r="BJ3" s="1"/>
      <c r="BK3" s="1"/>
      <c r="BL3" s="1"/>
      <c r="BM3" s="1"/>
      <c r="BN3" s="1"/>
      <c r="BU3" s="1"/>
      <c r="BV3" s="1"/>
      <c r="BZ3" s="1"/>
      <c r="CA3" s="1"/>
      <c r="CF3" s="1"/>
      <c r="CG3" s="1"/>
      <c r="CJ3" s="1"/>
      <c r="FA3" s="1"/>
      <c r="FB3" s="1"/>
      <c r="FC3" s="1"/>
      <c r="FD3" s="1"/>
      <c r="FE3" s="1"/>
      <c r="FF3" s="1"/>
      <c r="FG3" s="1"/>
      <c r="FN3" s="1"/>
    </row>
    <row r="4" spans="1:170">
      <c r="A4">
        <v>2429</v>
      </c>
      <c r="B4" t="s">
        <v>124</v>
      </c>
      <c r="C4" t="e">
        <f>VLOOKUP(A4,#REF!,2,FALSE)</f>
        <v>#REF!</v>
      </c>
      <c r="D4">
        <v>8.31</v>
      </c>
      <c r="E4">
        <v>2.02</v>
      </c>
      <c r="F4">
        <v>4.12</v>
      </c>
      <c r="G4">
        <v>0.92</v>
      </c>
      <c r="H4" s="1">
        <v>0.224</v>
      </c>
      <c r="I4" s="1">
        <v>5.3999999999999999E-2</v>
      </c>
      <c r="J4" s="1">
        <v>0.16900000000000001</v>
      </c>
      <c r="K4">
        <v>0.26800000000000002</v>
      </c>
      <c r="L4">
        <v>1.26</v>
      </c>
      <c r="M4">
        <v>0.32900000000000001</v>
      </c>
      <c r="N4">
        <v>3.85</v>
      </c>
      <c r="O4">
        <v>3.3</v>
      </c>
      <c r="P4">
        <v>3.1</v>
      </c>
      <c r="Q4">
        <v>3.25</v>
      </c>
      <c r="R4">
        <v>0.7002039428959892</v>
      </c>
      <c r="S4">
        <v>2.8</v>
      </c>
      <c r="T4">
        <v>4.2300000000000004</v>
      </c>
      <c r="U4">
        <f>RANK(D4,D$2:D$59)</f>
        <v>7</v>
      </c>
      <c r="V4">
        <f>RANK(E4,E$2:E$59,1)</f>
        <v>4</v>
      </c>
      <c r="W4">
        <f>RANK(F4,F$2:F$59)</f>
        <v>1</v>
      </c>
      <c r="X4">
        <f>RANK(G4,G$2:G$59,1)</f>
        <v>25</v>
      </c>
      <c r="Y4">
        <f>RANK(H4,H$2:H$59)</f>
        <v>8</v>
      </c>
      <c r="Z4">
        <f>RANK(I4,I$2:I$59,1)</f>
        <v>5</v>
      </c>
      <c r="AA4">
        <f>RANK(J4,J$2:J$59)</f>
        <v>4</v>
      </c>
      <c r="AB4">
        <f>RANK(K4,K$2:K$59,1)</f>
        <v>39</v>
      </c>
      <c r="AC4">
        <f>RANK(L4,L$2:L$59,1)</f>
        <v>19</v>
      </c>
      <c r="AD4">
        <f>RANK(M4,M$2:M$59,1)</f>
        <v>53</v>
      </c>
      <c r="AE4">
        <f>RANK(N4,N$2:N$59,1)</f>
        <v>26</v>
      </c>
      <c r="AF4">
        <f>RANK(O4,O$2:O$59,1)</f>
        <v>6</v>
      </c>
      <c r="AG4">
        <f>RANK(P4,P$2:P$59,1)</f>
        <v>2</v>
      </c>
      <c r="AH4">
        <f>RANK(Q4,Q$2:Q$59,1)</f>
        <v>2</v>
      </c>
      <c r="AI4">
        <f>RANK(R4,R$2:R$59)</f>
        <v>3</v>
      </c>
      <c r="AJ4">
        <f>RANK(S4,S$2:S$59)</f>
        <v>3</v>
      </c>
      <c r="AK4">
        <f>RANK(T4,T$2:T$59,1)</f>
        <v>20</v>
      </c>
      <c r="AL4">
        <f>VLOOKUP($A4,[1]pitchers!$A$2:$S$693,5,FALSE)</f>
        <v>12.166666666666666</v>
      </c>
      <c r="AM4">
        <f>VLOOKUP($A4,[1]pitchers!$A$2:$S$693,11,FALSE)</f>
        <v>31.312632781100341</v>
      </c>
      <c r="AN4">
        <f t="shared" si="0"/>
        <v>19.145966114433676</v>
      </c>
      <c r="AO4">
        <f t="shared" si="1"/>
        <v>6</v>
      </c>
      <c r="AP4">
        <f t="shared" si="2"/>
        <v>1</v>
      </c>
      <c r="AQ4">
        <f t="shared" si="3"/>
        <v>1</v>
      </c>
      <c r="BF4" s="1"/>
      <c r="BG4" s="1"/>
      <c r="BH4" s="1"/>
      <c r="BI4" s="1"/>
      <c r="BJ4" s="1"/>
      <c r="BK4" s="1"/>
      <c r="BL4" s="1"/>
      <c r="BM4" s="1"/>
      <c r="BN4" s="1"/>
      <c r="BU4" s="1"/>
      <c r="BV4" s="1"/>
      <c r="BZ4" s="1"/>
      <c r="CB4" s="1"/>
      <c r="CC4" s="1"/>
      <c r="CE4" s="1"/>
      <c r="CF4" s="1"/>
      <c r="CG4" s="1"/>
      <c r="CJ4" s="1"/>
      <c r="FA4" s="1"/>
      <c r="FB4" s="1"/>
      <c r="FC4" s="1"/>
      <c r="FD4" s="1"/>
      <c r="FE4" s="1"/>
      <c r="FF4" s="1"/>
      <c r="FG4" s="1"/>
      <c r="FN4" s="1"/>
    </row>
    <row r="5" spans="1:170">
      <c r="A5">
        <v>1118</v>
      </c>
      <c r="B5" t="s">
        <v>126</v>
      </c>
      <c r="C5" t="e">
        <f>VLOOKUP(A5,#REF!,2,FALSE)</f>
        <v>#REF!</v>
      </c>
      <c r="D5">
        <v>8.3000000000000007</v>
      </c>
      <c r="E5">
        <v>2.04</v>
      </c>
      <c r="F5">
        <v>4.07</v>
      </c>
      <c r="G5">
        <v>1.34</v>
      </c>
      <c r="H5" s="1">
        <v>0.23100000000000001</v>
      </c>
      <c r="I5" s="1">
        <v>5.7000000000000002E-2</v>
      </c>
      <c r="J5" s="1">
        <v>0.17399999999999999</v>
      </c>
      <c r="K5">
        <v>0.22700000000000001</v>
      </c>
      <c r="L5">
        <v>1.08</v>
      </c>
      <c r="M5">
        <v>0.26200000000000001</v>
      </c>
      <c r="N5">
        <v>3.87</v>
      </c>
      <c r="O5">
        <v>3.86</v>
      </c>
      <c r="P5">
        <v>3.63</v>
      </c>
      <c r="Q5">
        <v>3.43</v>
      </c>
      <c r="R5">
        <v>0.6953125</v>
      </c>
      <c r="S5">
        <v>1.6</v>
      </c>
      <c r="T5">
        <v>4</v>
      </c>
      <c r="U5">
        <f>RANK(D5,D$2:D$59)</f>
        <v>8</v>
      </c>
      <c r="V5">
        <f>RANK(E5,E$2:E$59,1)</f>
        <v>5</v>
      </c>
      <c r="W5">
        <f>RANK(F5,F$2:F$59)</f>
        <v>2</v>
      </c>
      <c r="X5">
        <f>RANK(G5,G$2:G$59,1)</f>
        <v>49</v>
      </c>
      <c r="Y5">
        <f>RANK(H5,H$2:H$59)</f>
        <v>6</v>
      </c>
      <c r="Z5">
        <f>RANK(I5,I$2:I$59,1)</f>
        <v>6</v>
      </c>
      <c r="AA5">
        <f>RANK(J5,J$2:J$59)</f>
        <v>2</v>
      </c>
      <c r="AB5">
        <f>RANK(K5,K$2:K$59,1)</f>
        <v>8</v>
      </c>
      <c r="AC5">
        <f>RANK(L5,L$2:L$59,1)</f>
        <v>2</v>
      </c>
      <c r="AD5">
        <f>RANK(M5,M$2:M$59,1)</f>
        <v>7</v>
      </c>
      <c r="AE5">
        <f>RANK(N5,N$2:N$59,1)</f>
        <v>27</v>
      </c>
      <c r="AF5">
        <f>RANK(O5,O$2:O$59,1)</f>
        <v>20</v>
      </c>
      <c r="AG5">
        <f>RANK(P5,P$2:P$59,1)</f>
        <v>13</v>
      </c>
      <c r="AH5">
        <f>RANK(Q5,Q$2:Q$59,1)</f>
        <v>7</v>
      </c>
      <c r="AI5">
        <f>RANK(R5,R$2:R$59)</f>
        <v>4</v>
      </c>
      <c r="AJ5">
        <f>RANK(S5,S$2:S$59)</f>
        <v>21</v>
      </c>
      <c r="AK5">
        <f>RANK(T5,T$2:T$59,1)</f>
        <v>12</v>
      </c>
      <c r="AL5">
        <f>VLOOKUP($A5,[1]pitchers!$A$2:$S$693,5,FALSE)</f>
        <v>10.333333333333334</v>
      </c>
      <c r="AM5">
        <f>VLOOKUP($A5,[1]pitchers!$A$2:$S$693,11,FALSE)</f>
        <v>-0.76114025929680651</v>
      </c>
      <c r="AN5">
        <f t="shared" si="0"/>
        <v>-11.094473592630141</v>
      </c>
      <c r="AO5">
        <f t="shared" si="1"/>
        <v>12</v>
      </c>
      <c r="AP5">
        <f t="shared" si="2"/>
        <v>25</v>
      </c>
      <c r="AQ5">
        <f t="shared" si="3"/>
        <v>43</v>
      </c>
      <c r="BF5" s="1"/>
      <c r="BG5" s="1"/>
      <c r="BH5" s="1"/>
      <c r="BI5" s="1"/>
      <c r="BJ5" s="1"/>
      <c r="BK5" s="1"/>
      <c r="BL5" s="1"/>
      <c r="BM5" s="1"/>
      <c r="BN5" s="1"/>
      <c r="BU5" s="1"/>
      <c r="BV5" s="1"/>
      <c r="BZ5" s="1"/>
      <c r="CA5" s="1"/>
      <c r="CF5" s="1"/>
      <c r="CG5" s="1"/>
      <c r="CJ5" s="1"/>
      <c r="FA5" s="1"/>
      <c r="FB5" s="1"/>
      <c r="FC5" s="1"/>
      <c r="FD5" s="1"/>
      <c r="FE5" s="1"/>
      <c r="FF5" s="1"/>
      <c r="FG5" s="1"/>
      <c r="FN5" s="1"/>
    </row>
    <row r="6" spans="1:170">
      <c r="A6">
        <v>6562</v>
      </c>
      <c r="B6" t="s">
        <v>36</v>
      </c>
      <c r="C6" t="e">
        <f>VLOOKUP(A6,#REF!,2,FALSE)</f>
        <v>#REF!</v>
      </c>
      <c r="D6">
        <v>8.41</v>
      </c>
      <c r="E6">
        <v>2.83</v>
      </c>
      <c r="F6">
        <v>2.98</v>
      </c>
      <c r="G6">
        <v>0.82</v>
      </c>
      <c r="H6" s="1">
        <v>0.23200000000000001</v>
      </c>
      <c r="I6" s="1">
        <v>7.8E-2</v>
      </c>
      <c r="J6" s="1">
        <v>0.154</v>
      </c>
      <c r="K6">
        <v>0.22600000000000001</v>
      </c>
      <c r="L6">
        <v>1.1499999999999999</v>
      </c>
      <c r="M6">
        <v>0.27900000000000003</v>
      </c>
      <c r="N6">
        <v>2.76</v>
      </c>
      <c r="O6">
        <v>3.36</v>
      </c>
      <c r="P6">
        <v>3.02</v>
      </c>
      <c r="Q6">
        <v>3.18</v>
      </c>
      <c r="R6">
        <v>0.62194269741439556</v>
      </c>
      <c r="S6">
        <v>2.4</v>
      </c>
      <c r="T6">
        <v>3.81</v>
      </c>
      <c r="U6">
        <f>RANK(D6,D$2:D$59)</f>
        <v>6</v>
      </c>
      <c r="V6">
        <f>RANK(E6,E$2:E$59,1)</f>
        <v>27</v>
      </c>
      <c r="W6">
        <f>RANK(F6,F$2:F$59)</f>
        <v>13</v>
      </c>
      <c r="X6">
        <f>RANK(G6,G$2:G$59,1)</f>
        <v>18</v>
      </c>
      <c r="Y6">
        <f>RANK(H6,H$2:H$59)</f>
        <v>5</v>
      </c>
      <c r="Z6">
        <f>RANK(I6,I$2:I$59,1)</f>
        <v>33</v>
      </c>
      <c r="AA6">
        <f>RANK(J6,J$2:J$59)</f>
        <v>5</v>
      </c>
      <c r="AB6">
        <f>RANK(K6,K$2:K$59,1)</f>
        <v>7</v>
      </c>
      <c r="AC6">
        <f>RANK(L6,L$2:L$59,1)</f>
        <v>7</v>
      </c>
      <c r="AD6">
        <f>RANK(M6,M$2:M$59,1)</f>
        <v>13</v>
      </c>
      <c r="AE6">
        <f>RANK(N6,N$2:N$59,1)</f>
        <v>3</v>
      </c>
      <c r="AF6">
        <f>RANK(O6,O$2:O$59,1)</f>
        <v>7</v>
      </c>
      <c r="AG6">
        <f>RANK(P6,P$2:P$59,1)</f>
        <v>1</v>
      </c>
      <c r="AH6">
        <f>RANK(Q6,Q$2:Q$59,1)</f>
        <v>1</v>
      </c>
      <c r="AI6">
        <f>RANK(R6,R$2:R$59)</f>
        <v>5</v>
      </c>
      <c r="AJ6">
        <f>RANK(S6,S$2:S$59)</f>
        <v>6</v>
      </c>
      <c r="AK6">
        <f>RANK(T6,T$2:T$59,1)</f>
        <v>6</v>
      </c>
      <c r="AL6">
        <f>VLOOKUP($A6,[1]pitchers!$A$2:$S$693,5,FALSE)</f>
        <v>17.5</v>
      </c>
      <c r="AM6">
        <f>VLOOKUP($A6,[1]pitchers!$A$2:$S$693,11,FALSE)</f>
        <v>14.802033827247069</v>
      </c>
      <c r="AN6">
        <f t="shared" si="0"/>
        <v>-2.6979661727529312</v>
      </c>
      <c r="AO6">
        <f t="shared" si="1"/>
        <v>2</v>
      </c>
      <c r="AP6">
        <f t="shared" si="2"/>
        <v>6</v>
      </c>
      <c r="AQ6">
        <f t="shared" si="3"/>
        <v>18</v>
      </c>
      <c r="BF6" s="1"/>
      <c r="BG6" s="1"/>
      <c r="BH6" s="1"/>
      <c r="BI6" s="1"/>
      <c r="BJ6" s="1"/>
      <c r="BK6" s="1"/>
      <c r="BL6" s="1"/>
      <c r="BM6" s="1"/>
      <c r="BN6" s="1"/>
      <c r="BU6" s="1"/>
      <c r="BV6" s="1"/>
      <c r="BZ6" s="1"/>
      <c r="CF6" s="1"/>
      <c r="CG6" s="1"/>
      <c r="CJ6" s="1"/>
      <c r="FA6" s="1"/>
      <c r="FB6" s="1"/>
      <c r="FC6" s="1"/>
      <c r="FD6" s="1"/>
      <c r="FE6" s="1"/>
      <c r="FF6" s="1"/>
      <c r="FG6" s="1"/>
      <c r="FN6" s="1"/>
    </row>
    <row r="7" spans="1:170">
      <c r="A7">
        <v>3201</v>
      </c>
      <c r="B7" t="s">
        <v>51</v>
      </c>
      <c r="C7" t="e">
        <f>VLOOKUP(A7,#REF!,2,FALSE)</f>
        <v>#REF!</v>
      </c>
      <c r="D7">
        <v>9.11</v>
      </c>
      <c r="E7">
        <v>3.52</v>
      </c>
      <c r="F7">
        <v>2.59</v>
      </c>
      <c r="G7">
        <v>0.5</v>
      </c>
      <c r="H7" s="1">
        <v>0.245</v>
      </c>
      <c r="I7" s="1">
        <v>9.5000000000000001E-2</v>
      </c>
      <c r="J7" s="1">
        <v>0.15</v>
      </c>
      <c r="K7">
        <v>0.222</v>
      </c>
      <c r="L7">
        <v>1.22</v>
      </c>
      <c r="M7">
        <v>0.28999999999999998</v>
      </c>
      <c r="N7">
        <v>3.02</v>
      </c>
      <c r="O7">
        <v>2.92</v>
      </c>
      <c r="P7">
        <v>3.12</v>
      </c>
      <c r="Q7">
        <v>3.43</v>
      </c>
      <c r="R7">
        <v>0.6211180124223602</v>
      </c>
      <c r="S7">
        <v>3.1</v>
      </c>
      <c r="T7">
        <v>3.68</v>
      </c>
      <c r="U7">
        <f>RANK(D7,D$2:D$59)</f>
        <v>3</v>
      </c>
      <c r="V7">
        <f>RANK(E7,E$2:E$59,1)</f>
        <v>47</v>
      </c>
      <c r="W7">
        <f>RANK(F7,F$2:F$59)</f>
        <v>24</v>
      </c>
      <c r="X7">
        <f>RANK(G7,G$2:G$59,1)</f>
        <v>5</v>
      </c>
      <c r="Y7">
        <f>RANK(H7,H$2:H$59)</f>
        <v>2</v>
      </c>
      <c r="Z7">
        <f>RANK(I7,I$2:I$59,1)</f>
        <v>49</v>
      </c>
      <c r="AA7">
        <f>RANK(J7,J$2:J$59)</f>
        <v>7</v>
      </c>
      <c r="AB7">
        <f>RANK(K7,K$2:K$59,1)</f>
        <v>5</v>
      </c>
      <c r="AC7">
        <f>RANK(L7,L$2:L$59,1)</f>
        <v>14</v>
      </c>
      <c r="AD7">
        <f>RANK(M7,M$2:M$59,1)</f>
        <v>27</v>
      </c>
      <c r="AE7">
        <f>RANK(N7,N$2:N$59,1)</f>
        <v>5</v>
      </c>
      <c r="AF7">
        <f>RANK(O7,O$2:O$59,1)</f>
        <v>3</v>
      </c>
      <c r="AG7">
        <f>RANK(P7,P$2:P$59,1)</f>
        <v>3</v>
      </c>
      <c r="AH7">
        <f>RANK(Q7,Q$2:Q$59,1)</f>
        <v>7</v>
      </c>
      <c r="AI7">
        <f>RANK(R7,R$2:R$59)</f>
        <v>6</v>
      </c>
      <c r="AJ7">
        <f>RANK(S7,S$2:S$59)</f>
        <v>2</v>
      </c>
      <c r="AK7">
        <f>RANK(T7,T$2:T$59,1)</f>
        <v>4</v>
      </c>
      <c r="AL7">
        <f>VLOOKUP($A7,[1]pitchers!$A$2:$S$693,5,FALSE)</f>
        <v>12</v>
      </c>
      <c r="AM7">
        <f>VLOOKUP($A7,[1]pitchers!$A$2:$S$693,11,FALSE)</f>
        <v>2.8093348846207808</v>
      </c>
      <c r="AN7">
        <f t="shared" si="0"/>
        <v>-9.1906651153792183</v>
      </c>
      <c r="AO7">
        <f t="shared" si="1"/>
        <v>7</v>
      </c>
      <c r="AP7">
        <f t="shared" si="2"/>
        <v>18</v>
      </c>
      <c r="AQ7">
        <f t="shared" si="3"/>
        <v>36</v>
      </c>
      <c r="BF7" s="1"/>
      <c r="BG7" s="1"/>
      <c r="BH7" s="1"/>
      <c r="BI7" s="1"/>
      <c r="BJ7" s="1"/>
      <c r="BK7" s="1"/>
      <c r="BL7" s="1"/>
      <c r="BM7" s="1"/>
      <c r="BN7" s="1"/>
      <c r="BU7" s="1"/>
      <c r="BV7" s="1"/>
      <c r="BZ7" s="1"/>
      <c r="CB7" s="1"/>
      <c r="CG7" s="1"/>
      <c r="CJ7" s="1"/>
      <c r="FA7" s="1"/>
      <c r="FB7" s="1"/>
      <c r="FC7" s="1"/>
      <c r="FD7" s="1"/>
      <c r="FE7" s="1"/>
      <c r="FF7" s="1"/>
      <c r="FG7" s="1"/>
      <c r="FN7" s="1"/>
    </row>
    <row r="8" spans="1:170">
      <c r="A8">
        <v>13125</v>
      </c>
      <c r="B8" t="s">
        <v>74</v>
      </c>
      <c r="C8" t="e">
        <f>VLOOKUP(A8,#REF!,2,FALSE)</f>
        <v>#REF!</v>
      </c>
      <c r="D8">
        <v>7.67</v>
      </c>
      <c r="E8">
        <v>2.15</v>
      </c>
      <c r="F8">
        <v>3.57</v>
      </c>
      <c r="G8">
        <v>0.54</v>
      </c>
      <c r="H8" s="1">
        <v>0.21299999999999999</v>
      </c>
      <c r="I8" s="1">
        <v>0.06</v>
      </c>
      <c r="J8" s="1">
        <v>0.154</v>
      </c>
      <c r="K8">
        <v>0.249</v>
      </c>
      <c r="L8">
        <v>1.17</v>
      </c>
      <c r="M8">
        <v>0.308</v>
      </c>
      <c r="N8">
        <v>3.22</v>
      </c>
      <c r="O8">
        <v>2.91</v>
      </c>
      <c r="P8">
        <v>3.14</v>
      </c>
      <c r="Q8">
        <v>3.34</v>
      </c>
      <c r="R8">
        <v>0.61485909479077716</v>
      </c>
      <c r="S8">
        <v>2.2999999999999998</v>
      </c>
      <c r="T8">
        <v>3.77</v>
      </c>
      <c r="U8">
        <f>RANK(D8,D$2:D$59)</f>
        <v>13</v>
      </c>
      <c r="V8">
        <f>RANK(E8,E$2:E$59,1)</f>
        <v>7</v>
      </c>
      <c r="W8">
        <f>RANK(F8,F$2:F$59)</f>
        <v>4</v>
      </c>
      <c r="X8">
        <f>RANK(G8,G$2:G$59,1)</f>
        <v>6</v>
      </c>
      <c r="Y8">
        <f>RANK(H8,H$2:H$59)</f>
        <v>10</v>
      </c>
      <c r="Z8">
        <f>RANK(I8,I$2:I$59,1)</f>
        <v>10</v>
      </c>
      <c r="AA8">
        <f>RANK(J8,J$2:J$59)</f>
        <v>5</v>
      </c>
      <c r="AB8">
        <f>RANK(K8,K$2:K$59,1)</f>
        <v>21</v>
      </c>
      <c r="AC8">
        <f>RANK(L8,L$2:L$59,1)</f>
        <v>10</v>
      </c>
      <c r="AD8">
        <f>RANK(M8,M$2:M$59,1)</f>
        <v>39</v>
      </c>
      <c r="AE8">
        <f>RANK(N8,N$2:N$59,1)</f>
        <v>10</v>
      </c>
      <c r="AF8">
        <f>RANK(O8,O$2:O$59,1)</f>
        <v>2</v>
      </c>
      <c r="AG8">
        <f>RANK(P8,P$2:P$59,1)</f>
        <v>4</v>
      </c>
      <c r="AH8">
        <f>RANK(Q8,Q$2:Q$59,1)</f>
        <v>5</v>
      </c>
      <c r="AI8">
        <f>RANK(R8,R$2:R$59)</f>
        <v>7</v>
      </c>
      <c r="AJ8">
        <f>RANK(S8,S$2:S$59)</f>
        <v>8</v>
      </c>
      <c r="AK8">
        <f>RANK(T8,T$2:T$59,1)</f>
        <v>5</v>
      </c>
      <c r="AL8">
        <f>VLOOKUP($A8,[1]pitchers!$A$2:$S$693,5,FALSE)</f>
        <v>15.833333333333334</v>
      </c>
      <c r="AM8">
        <f>VLOOKUP($A8,[1]pitchers!$A$2:$S$693,11,FALSE)</f>
        <v>4.7843568294606698</v>
      </c>
      <c r="AN8">
        <f t="shared" si="0"/>
        <v>-11.048976503872664</v>
      </c>
      <c r="AO8">
        <f t="shared" si="1"/>
        <v>3</v>
      </c>
      <c r="AP8">
        <f t="shared" si="2"/>
        <v>16</v>
      </c>
      <c r="AQ8">
        <f t="shared" si="3"/>
        <v>41</v>
      </c>
      <c r="BF8" s="1"/>
      <c r="BG8" s="1"/>
      <c r="BH8" s="1"/>
      <c r="BI8" s="1"/>
      <c r="BJ8" s="1"/>
      <c r="BK8" s="1"/>
      <c r="BL8" s="1"/>
      <c r="BM8" s="1"/>
      <c r="BN8" s="1"/>
      <c r="BU8" s="1"/>
      <c r="BV8" s="1"/>
      <c r="BZ8" s="1"/>
      <c r="CE8" s="1"/>
      <c r="CF8" s="1"/>
      <c r="CG8" s="1"/>
      <c r="CJ8" s="1"/>
      <c r="FA8" s="1"/>
      <c r="FB8" s="1"/>
      <c r="FC8" s="1"/>
      <c r="FD8" s="1"/>
      <c r="FE8" s="1"/>
      <c r="FF8" s="1"/>
      <c r="FG8" s="1"/>
      <c r="FN8" s="1"/>
    </row>
    <row r="9" spans="1:170">
      <c r="A9">
        <v>3340</v>
      </c>
      <c r="B9" t="s">
        <v>121</v>
      </c>
      <c r="C9" t="e">
        <f>VLOOKUP(A9,#REF!,2,FALSE)</f>
        <v>#REF!</v>
      </c>
      <c r="D9">
        <v>7.88</v>
      </c>
      <c r="E9">
        <v>2.4300000000000002</v>
      </c>
      <c r="F9">
        <v>3.24</v>
      </c>
      <c r="G9">
        <v>1.1599999999999999</v>
      </c>
      <c r="H9" s="1">
        <v>0.20899999999999999</v>
      </c>
      <c r="I9" s="1">
        <v>6.4000000000000001E-2</v>
      </c>
      <c r="J9" s="1">
        <v>0.14399999999999999</v>
      </c>
      <c r="K9">
        <v>0.248</v>
      </c>
      <c r="L9">
        <v>1.24</v>
      </c>
      <c r="M9">
        <v>0.28999999999999998</v>
      </c>
      <c r="N9">
        <v>3.82</v>
      </c>
      <c r="O9">
        <v>3.88</v>
      </c>
      <c r="P9">
        <v>3.73</v>
      </c>
      <c r="Q9">
        <v>3.72</v>
      </c>
      <c r="R9">
        <v>0.60606060606060608</v>
      </c>
      <c r="S9">
        <v>2.2000000000000002</v>
      </c>
      <c r="T9">
        <v>4.79</v>
      </c>
      <c r="U9">
        <f>RANK(D9,D$2:D$59)</f>
        <v>12</v>
      </c>
      <c r="V9">
        <f>RANK(E9,E$2:E$59,1)</f>
        <v>13</v>
      </c>
      <c r="W9">
        <f>RANK(F9,F$2:F$59)</f>
        <v>10</v>
      </c>
      <c r="X9">
        <f>RANK(G9,G$2:G$59,1)</f>
        <v>43</v>
      </c>
      <c r="Y9">
        <f>RANK(H9,H$2:H$59)</f>
        <v>11</v>
      </c>
      <c r="Z9">
        <f>RANK(I9,I$2:I$59,1)</f>
        <v>12</v>
      </c>
      <c r="AA9">
        <f>RANK(J9,J$2:J$59)</f>
        <v>9</v>
      </c>
      <c r="AB9">
        <f>RANK(K9,K$2:K$59,1)</f>
        <v>20</v>
      </c>
      <c r="AC9">
        <f>RANK(L9,L$2:L$59,1)</f>
        <v>17</v>
      </c>
      <c r="AD9">
        <f>RANK(M9,M$2:M$59,1)</f>
        <v>27</v>
      </c>
      <c r="AE9">
        <f>RANK(N9,N$2:N$59,1)</f>
        <v>24</v>
      </c>
      <c r="AF9">
        <f>RANK(O9,O$2:O$59,1)</f>
        <v>22</v>
      </c>
      <c r="AG9">
        <f>RANK(P9,P$2:P$59,1)</f>
        <v>17</v>
      </c>
      <c r="AH9">
        <f>RANK(Q9,Q$2:Q$59,1)</f>
        <v>16</v>
      </c>
      <c r="AI9">
        <f>RANK(R9,R$2:R$59)</f>
        <v>8</v>
      </c>
      <c r="AJ9">
        <f>RANK(S9,S$2:S$59)</f>
        <v>11</v>
      </c>
      <c r="AK9">
        <f>RANK(T9,T$2:T$59,1)</f>
        <v>35</v>
      </c>
      <c r="AL9">
        <f>VLOOKUP($A9,[1]pitchers!$A$2:$S$693,5,FALSE)</f>
        <v>9.3333333333333339</v>
      </c>
      <c r="AM9">
        <f>VLOOKUP($A9,[1]pitchers!$A$2:$S$693,11,FALSE)</f>
        <v>5.8212616412644946</v>
      </c>
      <c r="AN9">
        <f t="shared" si="0"/>
        <v>-3.5120716920688393</v>
      </c>
      <c r="AO9">
        <f t="shared" si="1"/>
        <v>14</v>
      </c>
      <c r="AP9">
        <f t="shared" si="2"/>
        <v>13</v>
      </c>
      <c r="AQ9">
        <f t="shared" si="3"/>
        <v>19</v>
      </c>
      <c r="BF9" s="1"/>
      <c r="BG9" s="1"/>
      <c r="BH9" s="1"/>
      <c r="BI9" s="1"/>
      <c r="BJ9" s="1"/>
      <c r="BK9" s="1"/>
      <c r="BL9" s="1"/>
      <c r="BM9" s="1"/>
      <c r="BN9" s="1"/>
      <c r="BU9" s="1"/>
      <c r="BV9" s="1"/>
      <c r="BZ9" s="1"/>
      <c r="CB9" s="1"/>
      <c r="CE9" s="1"/>
      <c r="CG9" s="1"/>
      <c r="CJ9" s="1"/>
      <c r="FA9" s="1"/>
      <c r="FB9" s="1"/>
      <c r="FC9" s="1"/>
      <c r="FD9" s="1"/>
      <c r="FE9" s="1"/>
      <c r="FF9" s="1"/>
      <c r="FG9" s="1"/>
      <c r="FN9" s="1"/>
    </row>
    <row r="10" spans="1:170">
      <c r="A10">
        <v>7872</v>
      </c>
      <c r="B10" t="s">
        <v>70</v>
      </c>
      <c r="C10" t="e">
        <f>VLOOKUP(A10,#REF!,2,FALSE)</f>
        <v>#REF!</v>
      </c>
      <c r="D10">
        <v>8.57</v>
      </c>
      <c r="E10">
        <v>3.17</v>
      </c>
      <c r="F10">
        <v>2.7</v>
      </c>
      <c r="G10">
        <v>0.57999999999999996</v>
      </c>
      <c r="H10" s="1">
        <v>0.23599999999999999</v>
      </c>
      <c r="I10" s="1">
        <v>8.6999999999999994E-2</v>
      </c>
      <c r="J10" s="1">
        <v>0.14899999999999999</v>
      </c>
      <c r="K10">
        <v>0.221</v>
      </c>
      <c r="L10">
        <v>1.1499999999999999</v>
      </c>
      <c r="M10">
        <v>0.28199999999999997</v>
      </c>
      <c r="N10">
        <v>3.17</v>
      </c>
      <c r="O10">
        <v>3.2</v>
      </c>
      <c r="P10">
        <v>3.43</v>
      </c>
      <c r="Q10">
        <v>3.33</v>
      </c>
      <c r="R10">
        <v>0.6</v>
      </c>
      <c r="S10">
        <v>1.5</v>
      </c>
      <c r="T10">
        <v>2.99</v>
      </c>
      <c r="U10">
        <f>RANK(D10,D$2:D$59)</f>
        <v>4</v>
      </c>
      <c r="V10">
        <f>RANK(E10,E$2:E$59,1)</f>
        <v>37</v>
      </c>
      <c r="W10">
        <f>RANK(F10,F$2:F$59)</f>
        <v>18</v>
      </c>
      <c r="X10">
        <f>RANK(G10,G$2:G$59,1)</f>
        <v>7</v>
      </c>
      <c r="Y10">
        <f>RANK(H10,H$2:H$59)</f>
        <v>4</v>
      </c>
      <c r="Z10">
        <f>RANK(I10,I$2:I$59,1)</f>
        <v>40</v>
      </c>
      <c r="AA10">
        <f>RANK(J10,J$2:J$59)</f>
        <v>8</v>
      </c>
      <c r="AB10">
        <f>RANK(K10,K$2:K$59,1)</f>
        <v>4</v>
      </c>
      <c r="AC10">
        <f>RANK(L10,L$2:L$59,1)</f>
        <v>7</v>
      </c>
      <c r="AD10">
        <f>RANK(M10,M$2:M$59,1)</f>
        <v>16</v>
      </c>
      <c r="AE10">
        <f>RANK(N10,N$2:N$59,1)</f>
        <v>9</v>
      </c>
      <c r="AF10">
        <f>RANK(O10,O$2:O$59,1)</f>
        <v>5</v>
      </c>
      <c r="AG10">
        <f>RANK(P10,P$2:P$59,1)</f>
        <v>7</v>
      </c>
      <c r="AH10">
        <f>RANK(Q10,Q$2:Q$59,1)</f>
        <v>4</v>
      </c>
      <c r="AI10">
        <f>RANK(R10,R$2:R$59)</f>
        <v>9</v>
      </c>
      <c r="AJ10">
        <f>RANK(S10,S$2:S$59)</f>
        <v>24</v>
      </c>
      <c r="AK10">
        <f>RANK(T10,T$2:T$59,1)</f>
        <v>1</v>
      </c>
      <c r="AL10">
        <f>VLOOKUP($A10,[1]pitchers!$A$2:$S$693,5,FALSE)</f>
        <v>9.1666666666666661</v>
      </c>
      <c r="AM10">
        <f>VLOOKUP($A10,[1]pitchers!$A$2:$S$693,11,FALSE)</f>
        <v>15.056109321436059</v>
      </c>
      <c r="AN10">
        <f t="shared" si="0"/>
        <v>5.8894426547693932</v>
      </c>
      <c r="AO10">
        <f t="shared" si="1"/>
        <v>15</v>
      </c>
      <c r="AP10">
        <f t="shared" si="2"/>
        <v>5</v>
      </c>
      <c r="AQ10">
        <f t="shared" si="3"/>
        <v>8</v>
      </c>
      <c r="BF10" s="1"/>
      <c r="BG10" s="1"/>
      <c r="BH10" s="1"/>
      <c r="BI10" s="1"/>
      <c r="BJ10" s="1"/>
      <c r="BK10" s="1"/>
      <c r="BL10" s="1"/>
      <c r="BM10" s="1"/>
      <c r="BN10" s="1"/>
      <c r="BU10" s="1"/>
      <c r="BV10" s="1"/>
      <c r="BZ10" s="1"/>
      <c r="CG10" s="1"/>
      <c r="CJ10" s="1"/>
      <c r="FA10" s="1"/>
      <c r="FB10" s="1"/>
      <c r="FC10" s="1"/>
      <c r="FD10" s="1"/>
      <c r="FE10" s="1"/>
      <c r="FF10" s="1"/>
      <c r="FG10" s="1"/>
      <c r="FN10" s="1"/>
    </row>
    <row r="11" spans="1:170">
      <c r="A11">
        <v>1051</v>
      </c>
      <c r="B11" t="s">
        <v>143</v>
      </c>
      <c r="C11" t="e">
        <f>VLOOKUP(A11,#REF!,2,FALSE)</f>
        <v>#REF!</v>
      </c>
      <c r="D11">
        <v>7.53</v>
      </c>
      <c r="E11">
        <v>2.2400000000000002</v>
      </c>
      <c r="F11">
        <v>3.36</v>
      </c>
      <c r="G11">
        <v>1.24</v>
      </c>
      <c r="H11" s="1">
        <v>0.20499999999999999</v>
      </c>
      <c r="I11" s="1">
        <v>6.0999999999999999E-2</v>
      </c>
      <c r="J11" s="1">
        <v>0.14399999999999999</v>
      </c>
      <c r="K11">
        <v>0.23599999999999999</v>
      </c>
      <c r="L11">
        <v>1.1499999999999999</v>
      </c>
      <c r="M11">
        <v>0.26800000000000002</v>
      </c>
      <c r="N11">
        <v>4.17</v>
      </c>
      <c r="O11">
        <v>3.96</v>
      </c>
      <c r="P11">
        <v>4.03</v>
      </c>
      <c r="Q11">
        <v>3.87</v>
      </c>
      <c r="R11">
        <v>0.58945908460471574</v>
      </c>
      <c r="S11">
        <v>2.4</v>
      </c>
      <c r="T11">
        <v>4.41</v>
      </c>
      <c r="U11">
        <f>RANK(D11,D$2:D$59)</f>
        <v>16</v>
      </c>
      <c r="V11">
        <f>RANK(E11,E$2:E$59,1)</f>
        <v>9</v>
      </c>
      <c r="W11">
        <f>RANK(F11,F$2:F$59)</f>
        <v>8</v>
      </c>
      <c r="X11">
        <f>RANK(G11,G$2:G$59,1)</f>
        <v>47</v>
      </c>
      <c r="Y11">
        <f>RANK(H11,H$2:H$59)</f>
        <v>14</v>
      </c>
      <c r="Z11">
        <f>RANK(I11,I$2:I$59,1)</f>
        <v>11</v>
      </c>
      <c r="AA11">
        <f>RANK(J11,J$2:J$59)</f>
        <v>9</v>
      </c>
      <c r="AB11">
        <f>RANK(K11,K$2:K$59,1)</f>
        <v>13</v>
      </c>
      <c r="AC11">
        <f>RANK(L11,L$2:L$59,1)</f>
        <v>7</v>
      </c>
      <c r="AD11">
        <f>RANK(M11,M$2:M$59,1)</f>
        <v>10</v>
      </c>
      <c r="AE11">
        <f>RANK(N11,N$2:N$59,1)</f>
        <v>38</v>
      </c>
      <c r="AF11">
        <f>RANK(O11,O$2:O$59,1)</f>
        <v>24</v>
      </c>
      <c r="AG11">
        <f>RANK(P11,P$2:P$59,1)</f>
        <v>26</v>
      </c>
      <c r="AH11">
        <f>RANK(Q11,Q$2:Q$59,1)</f>
        <v>18</v>
      </c>
      <c r="AI11">
        <f>RANK(R11,R$2:R$59)</f>
        <v>10</v>
      </c>
      <c r="AJ11">
        <f>RANK(S11,S$2:S$59)</f>
        <v>6</v>
      </c>
      <c r="AK11">
        <f>RANK(T11,T$2:T$59,1)</f>
        <v>26</v>
      </c>
      <c r="AL11">
        <f>VLOOKUP($A11,[1]pitchers!$A$2:$S$693,5,FALSE)</f>
        <v>8.3333333333333339</v>
      </c>
      <c r="AM11">
        <f>VLOOKUP($A11,[1]pitchers!$A$2:$S$693,11,FALSE)</f>
        <v>0.94859270902482618</v>
      </c>
      <c r="AN11">
        <f t="shared" si="0"/>
        <v>-7.3847406243085079</v>
      </c>
      <c r="AO11">
        <f t="shared" si="1"/>
        <v>17</v>
      </c>
      <c r="AP11">
        <f t="shared" si="2"/>
        <v>21</v>
      </c>
      <c r="AQ11">
        <f t="shared" si="3"/>
        <v>27</v>
      </c>
      <c r="BF11" s="1"/>
      <c r="BG11" s="1"/>
      <c r="BH11" s="1"/>
      <c r="BI11" s="1"/>
      <c r="BJ11" s="1"/>
      <c r="BK11" s="1"/>
      <c r="BL11" s="1"/>
      <c r="BM11" s="1"/>
      <c r="BN11" s="1"/>
      <c r="BU11" s="1"/>
      <c r="BV11" s="1"/>
      <c r="BZ11" s="1"/>
      <c r="CA11" s="1"/>
      <c r="CF11" s="1"/>
      <c r="CG11" s="1"/>
      <c r="CJ11" s="1"/>
      <c r="FA11" s="1"/>
      <c r="FB11" s="1"/>
      <c r="FC11" s="1"/>
      <c r="FD11" s="1"/>
      <c r="FE11" s="1"/>
      <c r="FF11" s="1"/>
      <c r="FG11" s="1"/>
      <c r="FN11" s="1"/>
    </row>
    <row r="12" spans="1:170">
      <c r="A12">
        <v>7608</v>
      </c>
      <c r="B12" t="s">
        <v>139</v>
      </c>
      <c r="C12" t="e">
        <f>VLOOKUP(A12,#REF!,2,FALSE)</f>
        <v>#REF!</v>
      </c>
      <c r="D12">
        <v>7.25</v>
      </c>
      <c r="E12">
        <v>2.25</v>
      </c>
      <c r="F12">
        <v>3.23</v>
      </c>
      <c r="G12">
        <v>1.44</v>
      </c>
      <c r="H12" s="1">
        <v>0.189</v>
      </c>
      <c r="I12" s="1">
        <v>5.8999999999999997E-2</v>
      </c>
      <c r="J12" s="1">
        <v>0.13</v>
      </c>
      <c r="K12">
        <v>0.25600000000000001</v>
      </c>
      <c r="L12">
        <v>1.27</v>
      </c>
      <c r="M12">
        <v>0.28399999999999997</v>
      </c>
      <c r="N12">
        <v>4.1399999999999997</v>
      </c>
      <c r="O12">
        <v>4.3</v>
      </c>
      <c r="P12">
        <v>4.1500000000000004</v>
      </c>
      <c r="Q12">
        <v>3.99</v>
      </c>
      <c r="R12">
        <v>0.55733504163997438</v>
      </c>
      <c r="S12">
        <v>1.3</v>
      </c>
      <c r="T12">
        <v>4.4400000000000004</v>
      </c>
      <c r="U12">
        <f>RANK(D12,D$2:D$59)</f>
        <v>20</v>
      </c>
      <c r="V12">
        <f>RANK(E12,E$2:E$59,1)</f>
        <v>10</v>
      </c>
      <c r="W12">
        <f>RANK(F12,F$2:F$59)</f>
        <v>11</v>
      </c>
      <c r="X12">
        <f>RANK(G12,G$2:G$59,1)</f>
        <v>53</v>
      </c>
      <c r="Y12">
        <f>RANK(H12,H$2:H$59)</f>
        <v>20</v>
      </c>
      <c r="Z12">
        <f>RANK(I12,I$2:I$59,1)</f>
        <v>8</v>
      </c>
      <c r="AA12">
        <f>RANK(J12,J$2:J$59)</f>
        <v>12</v>
      </c>
      <c r="AB12">
        <f>RANK(K12,K$2:K$59,1)</f>
        <v>25</v>
      </c>
      <c r="AC12">
        <f>RANK(L12,L$2:L$59,1)</f>
        <v>20</v>
      </c>
      <c r="AD12">
        <f>RANK(M12,M$2:M$59,1)</f>
        <v>19</v>
      </c>
      <c r="AE12">
        <f>RANK(N12,N$2:N$59,1)</f>
        <v>36</v>
      </c>
      <c r="AF12">
        <f>RANK(O12,O$2:O$59,1)</f>
        <v>43</v>
      </c>
      <c r="AG12">
        <f>RANK(P12,P$2:P$59,1)</f>
        <v>33</v>
      </c>
      <c r="AH12">
        <f>RANK(Q12,Q$2:Q$59,1)</f>
        <v>21</v>
      </c>
      <c r="AI12">
        <f>RANK(R12,R$2:R$59)</f>
        <v>11</v>
      </c>
      <c r="AJ12">
        <f>RANK(S12,S$2:S$59)</f>
        <v>32</v>
      </c>
      <c r="AK12">
        <f>RANK(T12,T$2:T$59,1)</f>
        <v>28</v>
      </c>
      <c r="AL12">
        <f>VLOOKUP($A12,[1]pitchers!$A$2:$S$693,5,FALSE)</f>
        <v>3.1666666666666665</v>
      </c>
      <c r="AM12">
        <f>VLOOKUP($A12,[1]pitchers!$A$2:$S$693,11,FALSE)</f>
        <v>-6.8658519758190328</v>
      </c>
      <c r="AN12">
        <f t="shared" si="0"/>
        <v>-10.0325186424857</v>
      </c>
      <c r="AO12">
        <f t="shared" si="1"/>
        <v>29</v>
      </c>
      <c r="AP12">
        <f t="shared" si="2"/>
        <v>38</v>
      </c>
      <c r="AQ12">
        <f t="shared" si="3"/>
        <v>40</v>
      </c>
      <c r="BF12" s="1"/>
      <c r="BG12" s="1"/>
      <c r="BH12" s="1"/>
      <c r="BI12" s="1"/>
      <c r="BJ12" s="1"/>
      <c r="BK12" s="1"/>
      <c r="BL12" s="1"/>
      <c r="BM12" s="1"/>
      <c r="BN12" s="1"/>
      <c r="BU12" s="1"/>
      <c r="BV12" s="1"/>
      <c r="BZ12" s="1"/>
      <c r="CA12" s="1"/>
      <c r="CF12" s="1"/>
      <c r="CG12" s="1"/>
      <c r="CJ12" s="1"/>
      <c r="FA12" s="1"/>
      <c r="FB12" s="1"/>
      <c r="FC12" s="1"/>
      <c r="FD12" s="1"/>
      <c r="FE12" s="1"/>
      <c r="FF12" s="1"/>
      <c r="FG12" s="1"/>
      <c r="FN12" s="1"/>
    </row>
    <row r="13" spans="1:170">
      <c r="A13">
        <v>3543</v>
      </c>
      <c r="B13" t="s">
        <v>20</v>
      </c>
      <c r="C13" t="e">
        <f>VLOOKUP(A13,#REF!,2,FALSE)</f>
        <v>#REF!</v>
      </c>
      <c r="D13">
        <v>7.98</v>
      </c>
      <c r="E13">
        <v>2.99</v>
      </c>
      <c r="F13">
        <v>2.67</v>
      </c>
      <c r="G13">
        <v>0.33</v>
      </c>
      <c r="H13" s="1">
        <v>0.23100000000000001</v>
      </c>
      <c r="I13" s="1">
        <v>8.6999999999999994E-2</v>
      </c>
      <c r="J13" s="1">
        <v>0.14399999999999999</v>
      </c>
      <c r="K13">
        <v>0.19800000000000001</v>
      </c>
      <c r="L13">
        <v>1.02</v>
      </c>
      <c r="M13">
        <v>0.254</v>
      </c>
      <c r="N13">
        <v>1.74</v>
      </c>
      <c r="O13">
        <v>2.78</v>
      </c>
      <c r="P13">
        <v>3.41</v>
      </c>
      <c r="Q13">
        <v>3.59</v>
      </c>
      <c r="R13">
        <v>0.55504162812210922</v>
      </c>
      <c r="S13">
        <v>3.2</v>
      </c>
      <c r="T13">
        <v>3.32</v>
      </c>
      <c r="U13">
        <f>RANK(D13,D$2:D$59)</f>
        <v>11</v>
      </c>
      <c r="V13">
        <f>RANK(E13,E$2:E$59,1)</f>
        <v>30</v>
      </c>
      <c r="W13">
        <f>RANK(F13,F$2:F$59)</f>
        <v>19</v>
      </c>
      <c r="X13">
        <f>RANK(G13,G$2:G$59,1)</f>
        <v>2</v>
      </c>
      <c r="Y13">
        <f>RANK(H13,H$2:H$59)</f>
        <v>6</v>
      </c>
      <c r="Z13">
        <f>RANK(I13,I$2:I$59,1)</f>
        <v>40</v>
      </c>
      <c r="AA13">
        <f>RANK(J13,J$2:J$59)</f>
        <v>9</v>
      </c>
      <c r="AB13">
        <f>RANK(K13,K$2:K$59,1)</f>
        <v>2</v>
      </c>
      <c r="AC13">
        <f>RANK(L13,L$2:L$59,1)</f>
        <v>1</v>
      </c>
      <c r="AD13">
        <f>RANK(M13,M$2:M$59,1)</f>
        <v>3</v>
      </c>
      <c r="AE13">
        <f>RANK(N13,N$2:N$59,1)</f>
        <v>1</v>
      </c>
      <c r="AF13">
        <f>RANK(O13,O$2:O$59,1)</f>
        <v>1</v>
      </c>
      <c r="AG13">
        <f>RANK(P13,P$2:P$59,1)</f>
        <v>6</v>
      </c>
      <c r="AH13">
        <f>RANK(Q13,Q$2:Q$59,1)</f>
        <v>11</v>
      </c>
      <c r="AI13">
        <f>RANK(R13,R$2:R$59)</f>
        <v>12</v>
      </c>
      <c r="AJ13">
        <f>RANK(S13,S$2:S$59)</f>
        <v>1</v>
      </c>
      <c r="AK13">
        <f>RANK(T13,T$2:T$59,1)</f>
        <v>2</v>
      </c>
      <c r="AL13">
        <f>VLOOKUP($A13,[1]pitchers!$A$2:$S$693,5,FALSE)</f>
        <v>11.666666666666666</v>
      </c>
      <c r="AM13">
        <f>VLOOKUP($A13,[1]pitchers!$A$2:$S$693,11,FALSE)</f>
        <v>-17.006769700407343</v>
      </c>
      <c r="AN13">
        <f t="shared" si="0"/>
        <v>-28.673436367074011</v>
      </c>
      <c r="AO13">
        <f t="shared" si="1"/>
        <v>8</v>
      </c>
      <c r="AP13">
        <f t="shared" si="2"/>
        <v>56</v>
      </c>
      <c r="AQ13">
        <f t="shared" si="3"/>
        <v>58</v>
      </c>
      <c r="BF13" s="1"/>
      <c r="BG13" s="1"/>
      <c r="BH13" s="1"/>
      <c r="BI13" s="1"/>
      <c r="BJ13" s="1"/>
      <c r="BK13" s="1"/>
      <c r="BL13" s="1"/>
      <c r="BM13" s="1"/>
      <c r="BN13" s="1"/>
      <c r="BU13" s="1"/>
      <c r="BV13" s="1"/>
      <c r="BZ13" s="1"/>
      <c r="CA13" s="1"/>
      <c r="CF13" s="1"/>
      <c r="CG13" s="1"/>
      <c r="CJ13" s="1"/>
      <c r="FA13" s="1"/>
      <c r="FB13" s="1"/>
      <c r="FC13" s="1"/>
      <c r="FD13" s="1"/>
      <c r="FE13" s="1"/>
      <c r="FF13" s="1"/>
      <c r="FG13" s="1"/>
      <c r="FN13" s="1"/>
    </row>
    <row r="14" spans="1:170">
      <c r="A14">
        <v>7450</v>
      </c>
      <c r="B14" t="s">
        <v>174</v>
      </c>
      <c r="C14" t="e">
        <f>VLOOKUP(A14,#REF!,2,FALSE)</f>
        <v>#REF!</v>
      </c>
      <c r="D14">
        <v>7.48</v>
      </c>
      <c r="E14">
        <v>2.59</v>
      </c>
      <c r="F14">
        <v>2.88</v>
      </c>
      <c r="G14">
        <v>1.48</v>
      </c>
      <c r="H14" s="1">
        <v>0.189</v>
      </c>
      <c r="I14" s="1">
        <v>6.5000000000000002E-2</v>
      </c>
      <c r="J14" s="1">
        <v>0.123</v>
      </c>
      <c r="K14">
        <v>0.28599999999999998</v>
      </c>
      <c r="L14">
        <v>1.46</v>
      </c>
      <c r="M14">
        <v>0.32400000000000001</v>
      </c>
      <c r="N14">
        <v>5.19</v>
      </c>
      <c r="O14">
        <v>4.5</v>
      </c>
      <c r="P14">
        <v>4.3899999999999997</v>
      </c>
      <c r="Q14">
        <v>4.16</v>
      </c>
      <c r="R14">
        <v>0.5440771349862259</v>
      </c>
      <c r="S14">
        <v>1.3</v>
      </c>
      <c r="T14">
        <v>5.16</v>
      </c>
      <c r="U14">
        <f>RANK(D14,D$2:D$59)</f>
        <v>18</v>
      </c>
      <c r="V14">
        <f>RANK(E14,E$2:E$59,1)</f>
        <v>17</v>
      </c>
      <c r="W14">
        <f>RANK(F14,F$2:F$59)</f>
        <v>15</v>
      </c>
      <c r="X14">
        <f>RANK(G14,G$2:G$59,1)</f>
        <v>54</v>
      </c>
      <c r="Y14">
        <f>RANK(H14,H$2:H$59)</f>
        <v>20</v>
      </c>
      <c r="Z14">
        <f>RANK(I14,I$2:I$59,1)</f>
        <v>14</v>
      </c>
      <c r="AA14">
        <f>RANK(J14,J$2:J$59)</f>
        <v>15</v>
      </c>
      <c r="AB14">
        <f>RANK(K14,K$2:K$59,1)</f>
        <v>51</v>
      </c>
      <c r="AC14">
        <f>RANK(L14,L$2:L$59,1)</f>
        <v>47</v>
      </c>
      <c r="AD14">
        <f>RANK(M14,M$2:M$59,1)</f>
        <v>50</v>
      </c>
      <c r="AE14">
        <f>RANK(N14,N$2:N$59,1)</f>
        <v>51</v>
      </c>
      <c r="AF14">
        <f>RANK(O14,O$2:O$59,1)</f>
        <v>48</v>
      </c>
      <c r="AG14">
        <f>RANK(P14,P$2:P$59,1)</f>
        <v>45</v>
      </c>
      <c r="AH14">
        <f>RANK(Q14,Q$2:Q$59,1)</f>
        <v>32</v>
      </c>
      <c r="AI14">
        <f>RANK(R14,R$2:R$59)</f>
        <v>13</v>
      </c>
      <c r="AJ14">
        <f>RANK(S14,S$2:S$59)</f>
        <v>32</v>
      </c>
      <c r="AK14">
        <f>RANK(T14,T$2:T$59,1)</f>
        <v>46</v>
      </c>
      <c r="AL14">
        <f>VLOOKUP($A14,[1]pitchers!$A$2:$S$693,5,FALSE)</f>
        <v>3.3333333333333335</v>
      </c>
      <c r="AM14">
        <f>VLOOKUP($A14,[1]pitchers!$A$2:$S$693,11,FALSE)</f>
        <v>14.231276114269287</v>
      </c>
      <c r="AN14">
        <f t="shared" si="0"/>
        <v>10.897942780935953</v>
      </c>
      <c r="AO14">
        <f t="shared" si="1"/>
        <v>25</v>
      </c>
      <c r="AP14">
        <f t="shared" si="2"/>
        <v>7</v>
      </c>
      <c r="AQ14">
        <f t="shared" si="3"/>
        <v>5</v>
      </c>
      <c r="BF14" s="1"/>
      <c r="BG14" s="1"/>
      <c r="BH14" s="1"/>
      <c r="BI14" s="1"/>
      <c r="BJ14" s="1"/>
      <c r="BK14" s="1"/>
      <c r="BL14" s="1"/>
      <c r="BM14" s="1"/>
      <c r="BN14" s="1"/>
      <c r="BU14" s="1"/>
      <c r="BV14" s="1"/>
      <c r="BZ14" s="1"/>
      <c r="CA14" s="1"/>
      <c r="CF14" s="1"/>
      <c r="CG14" s="1"/>
      <c r="CJ14" s="1"/>
      <c r="FA14" s="1"/>
      <c r="FB14" s="1"/>
      <c r="FC14" s="1"/>
      <c r="FD14" s="1"/>
      <c r="FE14" s="1"/>
      <c r="FF14" s="1"/>
      <c r="FG14" s="1"/>
      <c r="FN14" s="1"/>
    </row>
    <row r="15" spans="1:170">
      <c r="A15">
        <v>1701</v>
      </c>
      <c r="B15" t="s">
        <v>149</v>
      </c>
      <c r="C15" t="e">
        <f>VLOOKUP(A15,#REF!,2,FALSE)</f>
        <v>#REF!</v>
      </c>
      <c r="D15">
        <v>6.9</v>
      </c>
      <c r="E15">
        <v>2.04</v>
      </c>
      <c r="F15">
        <v>3.38</v>
      </c>
      <c r="G15">
        <v>0.94</v>
      </c>
      <c r="H15" s="1">
        <v>0.17699999999999999</v>
      </c>
      <c r="I15" s="1">
        <v>5.2999999999999999E-2</v>
      </c>
      <c r="J15" s="1">
        <v>0.125</v>
      </c>
      <c r="K15">
        <v>0.28899999999999998</v>
      </c>
      <c r="L15">
        <v>1.41</v>
      </c>
      <c r="M15">
        <v>0.33400000000000002</v>
      </c>
      <c r="N15">
        <v>4.26</v>
      </c>
      <c r="O15">
        <v>3.55</v>
      </c>
      <c r="P15">
        <v>3.67</v>
      </c>
      <c r="Q15">
        <v>3.8</v>
      </c>
      <c r="R15">
        <v>0.54182509505703425</v>
      </c>
      <c r="S15">
        <v>1.1000000000000001</v>
      </c>
      <c r="T15">
        <v>3.91</v>
      </c>
      <c r="U15">
        <f>RANK(D15,D$2:D$59)</f>
        <v>25</v>
      </c>
      <c r="V15">
        <f>RANK(E15,E$2:E$59,1)</f>
        <v>5</v>
      </c>
      <c r="W15">
        <f>RANK(F15,F$2:F$59)</f>
        <v>7</v>
      </c>
      <c r="X15">
        <f>RANK(G15,G$2:G$59,1)</f>
        <v>26</v>
      </c>
      <c r="Y15">
        <f>RANK(H15,H$2:H$59)</f>
        <v>28</v>
      </c>
      <c r="Z15">
        <f>RANK(I15,I$2:I$59,1)</f>
        <v>4</v>
      </c>
      <c r="AA15">
        <f>RANK(J15,J$2:J$59)</f>
        <v>14</v>
      </c>
      <c r="AB15">
        <f>RANK(K15,K$2:K$59,1)</f>
        <v>52</v>
      </c>
      <c r="AC15">
        <f>RANK(L15,L$2:L$59,1)</f>
        <v>40</v>
      </c>
      <c r="AD15">
        <f>RANK(M15,M$2:M$59,1)</f>
        <v>55</v>
      </c>
      <c r="AE15">
        <f>RANK(N15,N$2:N$59,1)</f>
        <v>39</v>
      </c>
      <c r="AF15">
        <f>RANK(O15,O$2:O$59,1)</f>
        <v>11</v>
      </c>
      <c r="AG15">
        <f>RANK(P15,P$2:P$59,1)</f>
        <v>14</v>
      </c>
      <c r="AH15">
        <f>RANK(Q15,Q$2:Q$59,1)</f>
        <v>17</v>
      </c>
      <c r="AI15">
        <f>RANK(R15,R$2:R$59)</f>
        <v>14</v>
      </c>
      <c r="AJ15">
        <f>RANK(S15,S$2:S$59)</f>
        <v>39</v>
      </c>
      <c r="AK15">
        <f>RANK(T15,T$2:T$59,1)</f>
        <v>10</v>
      </c>
      <c r="AL15">
        <f>VLOOKUP($A15,[1]pitchers!$A$2:$S$693,5,FALSE)</f>
        <v>0.66666666666666663</v>
      </c>
      <c r="AM15">
        <f>VLOOKUP($A15,[1]pitchers!$A$2:$S$693,11,FALSE)</f>
        <v>-6.8171333617272092</v>
      </c>
      <c r="AN15">
        <f t="shared" si="0"/>
        <v>-7.4838000283938761</v>
      </c>
      <c r="AO15">
        <f t="shared" si="1"/>
        <v>41</v>
      </c>
      <c r="AP15">
        <f t="shared" si="2"/>
        <v>37</v>
      </c>
      <c r="AQ15">
        <f t="shared" si="3"/>
        <v>29</v>
      </c>
      <c r="BF15" s="1"/>
      <c r="BG15" s="1"/>
      <c r="BH15" s="1"/>
      <c r="BI15" s="1"/>
      <c r="BJ15" s="1"/>
      <c r="BK15" s="1"/>
      <c r="BL15" s="1"/>
      <c r="BM15" s="1"/>
      <c r="BN15" s="1"/>
      <c r="BU15" s="1"/>
      <c r="BV15" s="1"/>
      <c r="BZ15" s="1"/>
      <c r="CB15" s="1"/>
      <c r="CC15" s="1"/>
      <c r="CE15" s="1"/>
      <c r="CG15" s="1"/>
      <c r="CM15" s="1"/>
      <c r="FA15" s="1"/>
      <c r="FB15" s="1"/>
      <c r="FC15" s="1"/>
      <c r="FD15" s="1"/>
      <c r="FE15" s="1"/>
      <c r="FF15" s="1"/>
      <c r="FG15" s="1"/>
      <c r="FN15" s="1"/>
    </row>
    <row r="16" spans="1:170">
      <c r="A16">
        <v>4235</v>
      </c>
      <c r="B16" t="s">
        <v>78</v>
      </c>
      <c r="C16" t="e">
        <f>VLOOKUP(A16,#REF!,2,FALSE)</f>
        <v>#REF!</v>
      </c>
      <c r="D16">
        <v>6.82</v>
      </c>
      <c r="E16">
        <v>2.16</v>
      </c>
      <c r="F16">
        <v>3.16</v>
      </c>
      <c r="G16">
        <v>0.99</v>
      </c>
      <c r="H16" s="1">
        <v>0.185</v>
      </c>
      <c r="I16" s="1">
        <v>5.8000000000000003E-2</v>
      </c>
      <c r="J16" s="1">
        <v>0.126</v>
      </c>
      <c r="K16">
        <v>0.23599999999999999</v>
      </c>
      <c r="L16">
        <v>1.1399999999999999</v>
      </c>
      <c r="M16">
        <v>0.26800000000000002</v>
      </c>
      <c r="N16">
        <v>3.27</v>
      </c>
      <c r="O16">
        <v>3.82</v>
      </c>
      <c r="P16">
        <v>4.3099999999999996</v>
      </c>
      <c r="Q16">
        <v>4.1399999999999997</v>
      </c>
      <c r="R16">
        <v>0.5191434133679429</v>
      </c>
      <c r="S16">
        <v>2.2999999999999998</v>
      </c>
      <c r="T16">
        <v>4.05</v>
      </c>
      <c r="U16">
        <f>RANK(D16,D$2:D$59)</f>
        <v>27</v>
      </c>
      <c r="V16">
        <f>RANK(E16,E$2:E$59,1)</f>
        <v>8</v>
      </c>
      <c r="W16">
        <f>RANK(F16,F$2:F$59)</f>
        <v>12</v>
      </c>
      <c r="X16">
        <f>RANK(G16,G$2:G$59,1)</f>
        <v>32</v>
      </c>
      <c r="Y16">
        <f>RANK(H16,H$2:H$59)</f>
        <v>22</v>
      </c>
      <c r="Z16">
        <f>RANK(I16,I$2:I$59,1)</f>
        <v>7</v>
      </c>
      <c r="AA16">
        <f>RANK(J16,J$2:J$59)</f>
        <v>13</v>
      </c>
      <c r="AB16">
        <f>RANK(K16,K$2:K$59,1)</f>
        <v>13</v>
      </c>
      <c r="AC16">
        <f>RANK(L16,L$2:L$59,1)</f>
        <v>5</v>
      </c>
      <c r="AD16">
        <f>RANK(M16,M$2:M$59,1)</f>
        <v>10</v>
      </c>
      <c r="AE16">
        <f>RANK(N16,N$2:N$59,1)</f>
        <v>13</v>
      </c>
      <c r="AF16">
        <f>RANK(O16,O$2:O$59,1)</f>
        <v>19</v>
      </c>
      <c r="AG16">
        <f>RANK(P16,P$2:P$59,1)</f>
        <v>41</v>
      </c>
      <c r="AH16">
        <f>RANK(Q16,Q$2:Q$59,1)</f>
        <v>30</v>
      </c>
      <c r="AI16">
        <f>RANK(R16,R$2:R$59)</f>
        <v>15</v>
      </c>
      <c r="AJ16">
        <f>RANK(S16,S$2:S$59)</f>
        <v>8</v>
      </c>
      <c r="AK16">
        <f>RANK(T16,T$2:T$59,1)</f>
        <v>14</v>
      </c>
      <c r="AL16">
        <f>VLOOKUP($A16,[1]pitchers!$A$2:$S$693,5,FALSE)</f>
        <v>20.5</v>
      </c>
      <c r="AM16">
        <f>VLOOKUP($A16,[1]pitchers!$A$2:$S$693,11,FALSE)</f>
        <v>9.4481728822910043</v>
      </c>
      <c r="AN16">
        <f t="shared" si="0"/>
        <v>-11.051827117708996</v>
      </c>
      <c r="AO16">
        <f t="shared" si="1"/>
        <v>1</v>
      </c>
      <c r="AP16">
        <f t="shared" si="2"/>
        <v>11</v>
      </c>
      <c r="AQ16">
        <f t="shared" si="3"/>
        <v>42</v>
      </c>
      <c r="BF16" s="1"/>
      <c r="BG16" s="1"/>
      <c r="BH16" s="1"/>
      <c r="BI16" s="1"/>
      <c r="BJ16" s="1"/>
      <c r="BK16" s="1"/>
      <c r="BL16" s="1"/>
      <c r="BM16" s="1"/>
      <c r="BN16" s="1"/>
      <c r="BU16" s="1"/>
      <c r="BV16" s="1"/>
      <c r="BZ16" s="1"/>
      <c r="CE16" s="1"/>
      <c r="CF16" s="1"/>
      <c r="CG16" s="1"/>
      <c r="CJ16" s="1"/>
      <c r="FA16" s="1"/>
      <c r="FB16" s="1"/>
      <c r="FC16" s="1"/>
      <c r="FD16" s="1"/>
      <c r="FE16" s="1"/>
      <c r="FF16" s="1"/>
      <c r="FG16" s="1"/>
      <c r="FN16" s="1"/>
    </row>
    <row r="17" spans="1:170">
      <c r="A17">
        <v>1994</v>
      </c>
      <c r="B17" t="s">
        <v>59</v>
      </c>
      <c r="C17" t="e">
        <f>VLOOKUP(A17,#REF!,2,FALSE)</f>
        <v>#REF!</v>
      </c>
      <c r="D17">
        <v>7.49</v>
      </c>
      <c r="E17">
        <v>2.84</v>
      </c>
      <c r="F17">
        <v>2.64</v>
      </c>
      <c r="G17">
        <v>0.57999999999999996</v>
      </c>
      <c r="H17" s="1">
        <v>0.19800000000000001</v>
      </c>
      <c r="I17" s="1">
        <v>7.4999999999999997E-2</v>
      </c>
      <c r="J17" s="1">
        <v>0.123</v>
      </c>
      <c r="K17">
        <v>0.25600000000000001</v>
      </c>
      <c r="L17">
        <v>1.28</v>
      </c>
      <c r="M17">
        <v>0.313</v>
      </c>
      <c r="N17">
        <v>3.1</v>
      </c>
      <c r="O17">
        <v>3.47</v>
      </c>
      <c r="P17">
        <v>3.68</v>
      </c>
      <c r="Q17">
        <v>3.58</v>
      </c>
      <c r="R17">
        <v>0.51761322789360176</v>
      </c>
      <c r="S17">
        <v>2.5</v>
      </c>
      <c r="T17">
        <v>4.08</v>
      </c>
      <c r="U17">
        <f>RANK(D17,D$2:D$59)</f>
        <v>17</v>
      </c>
      <c r="V17">
        <f>RANK(E17,E$2:E$59,1)</f>
        <v>28</v>
      </c>
      <c r="W17">
        <f>RANK(F17,F$2:F$59)</f>
        <v>22</v>
      </c>
      <c r="X17">
        <f>RANK(G17,G$2:G$59,1)</f>
        <v>7</v>
      </c>
      <c r="Y17">
        <f>RANK(H17,H$2:H$59)</f>
        <v>15</v>
      </c>
      <c r="Z17">
        <f>RANK(I17,I$2:I$59,1)</f>
        <v>28</v>
      </c>
      <c r="AA17">
        <f>RANK(J17,J$2:J$59)</f>
        <v>15</v>
      </c>
      <c r="AB17">
        <f>RANK(K17,K$2:K$59,1)</f>
        <v>25</v>
      </c>
      <c r="AC17">
        <f>RANK(L17,L$2:L$59,1)</f>
        <v>21</v>
      </c>
      <c r="AD17">
        <f>RANK(M17,M$2:M$59,1)</f>
        <v>44</v>
      </c>
      <c r="AE17">
        <f>RANK(N17,N$2:N$59,1)</f>
        <v>6</v>
      </c>
      <c r="AF17">
        <f>RANK(O17,O$2:O$59,1)</f>
        <v>9</v>
      </c>
      <c r="AG17">
        <f>RANK(P17,P$2:P$59,1)</f>
        <v>15</v>
      </c>
      <c r="AH17">
        <f>RANK(Q17,Q$2:Q$59,1)</f>
        <v>10</v>
      </c>
      <c r="AI17">
        <f>RANK(R17,R$2:R$59)</f>
        <v>16</v>
      </c>
      <c r="AJ17">
        <f>RANK(S17,S$2:S$59)</f>
        <v>5</v>
      </c>
      <c r="AK17">
        <f>RANK(T17,T$2:T$59,1)</f>
        <v>16</v>
      </c>
      <c r="AL17">
        <f>VLOOKUP($A17,[1]pitchers!$A$2:$S$693,5,FALSE)</f>
        <v>9.5</v>
      </c>
      <c r="AM17">
        <f>VLOOKUP($A17,[1]pitchers!$A$2:$S$693,11,FALSE)</f>
        <v>-9.8795643648402063</v>
      </c>
      <c r="AN17">
        <f t="shared" si="0"/>
        <v>-19.379564364840206</v>
      </c>
      <c r="AO17">
        <f t="shared" si="1"/>
        <v>13</v>
      </c>
      <c r="AP17">
        <f t="shared" si="2"/>
        <v>47</v>
      </c>
      <c r="AQ17">
        <f t="shared" si="3"/>
        <v>53</v>
      </c>
      <c r="BF17" s="1"/>
      <c r="BG17" s="1"/>
      <c r="BH17" s="1"/>
      <c r="BI17" s="1"/>
      <c r="BJ17" s="1"/>
      <c r="BK17" s="1"/>
      <c r="BL17" s="1"/>
      <c r="BM17" s="1"/>
      <c r="BN17" s="1"/>
      <c r="BU17" s="1"/>
      <c r="BV17" s="1"/>
      <c r="BZ17" s="1"/>
      <c r="CA17" s="1"/>
      <c r="CF17" s="1"/>
      <c r="CG17" s="1"/>
      <c r="CJ17" s="1"/>
      <c r="FA17" s="1"/>
      <c r="FB17" s="1"/>
      <c r="FC17" s="1"/>
      <c r="FD17" s="1"/>
      <c r="FE17" s="1"/>
      <c r="FF17" s="1"/>
      <c r="FG17" s="1"/>
      <c r="FN17" s="1"/>
    </row>
    <row r="18" spans="1:170">
      <c r="A18">
        <v>1451</v>
      </c>
      <c r="B18" t="s">
        <v>177</v>
      </c>
      <c r="C18" t="e">
        <f>VLOOKUP(A18,#REF!,2,FALSE)</f>
        <v>#REF!</v>
      </c>
      <c r="D18">
        <v>7.1</v>
      </c>
      <c r="E18">
        <v>2.5099999999999998</v>
      </c>
      <c r="F18">
        <v>2.83</v>
      </c>
      <c r="G18">
        <v>1.63</v>
      </c>
      <c r="H18" s="1">
        <v>0.18099999999999999</v>
      </c>
      <c r="I18" s="1">
        <v>6.4000000000000001E-2</v>
      </c>
      <c r="J18" s="1">
        <v>0.11700000000000001</v>
      </c>
      <c r="K18">
        <v>0.26400000000000001</v>
      </c>
      <c r="L18">
        <v>1.35</v>
      </c>
      <c r="M18">
        <v>0.28799999999999998</v>
      </c>
      <c r="N18">
        <v>5.4</v>
      </c>
      <c r="O18">
        <v>4.79</v>
      </c>
      <c r="P18">
        <v>4.38</v>
      </c>
      <c r="Q18">
        <v>4.1399999999999997</v>
      </c>
      <c r="R18">
        <v>0.51013277428371773</v>
      </c>
      <c r="S18">
        <v>0.2</v>
      </c>
      <c r="T18">
        <v>4.8600000000000003</v>
      </c>
      <c r="U18">
        <f>RANK(D18,D$2:D$59)</f>
        <v>23</v>
      </c>
      <c r="V18">
        <f>RANK(E18,E$2:E$59,1)</f>
        <v>15</v>
      </c>
      <c r="W18">
        <f>RANK(F18,F$2:F$59)</f>
        <v>16</v>
      </c>
      <c r="X18">
        <f>RANK(G18,G$2:G$59,1)</f>
        <v>55</v>
      </c>
      <c r="Y18">
        <f>RANK(H18,H$2:H$59)</f>
        <v>25</v>
      </c>
      <c r="Z18">
        <f>RANK(I18,I$2:I$59,1)</f>
        <v>12</v>
      </c>
      <c r="AA18">
        <f>RANK(J18,J$2:J$59)</f>
        <v>20</v>
      </c>
      <c r="AB18">
        <f>RANK(K18,K$2:K$59,1)</f>
        <v>35</v>
      </c>
      <c r="AC18">
        <f>RANK(L18,L$2:L$59,1)</f>
        <v>31</v>
      </c>
      <c r="AD18">
        <f>RANK(M18,M$2:M$59,1)</f>
        <v>22</v>
      </c>
      <c r="AE18">
        <f>RANK(N18,N$2:N$59,1)</f>
        <v>54</v>
      </c>
      <c r="AF18">
        <f>RANK(O18,O$2:O$59,1)</f>
        <v>52</v>
      </c>
      <c r="AG18">
        <f>RANK(P18,P$2:P$59,1)</f>
        <v>44</v>
      </c>
      <c r="AH18">
        <f>RANK(Q18,Q$2:Q$59,1)</f>
        <v>30</v>
      </c>
      <c r="AI18">
        <f>RANK(R18,R$2:R$59)</f>
        <v>17</v>
      </c>
      <c r="AJ18">
        <f>RANK(S18,S$2:S$59)</f>
        <v>53</v>
      </c>
      <c r="AK18">
        <f>RANK(T18,T$2:T$59,1)</f>
        <v>38</v>
      </c>
      <c r="AL18">
        <f>VLOOKUP($A18,[1]pitchers!$A$2:$S$693,5,FALSE)</f>
        <v>0.6</v>
      </c>
      <c r="AM18">
        <f>VLOOKUP($A18,[1]pitchers!$A$2:$S$693,11,FALSE)</f>
        <v>-2.9602278932309387</v>
      </c>
      <c r="AN18">
        <f t="shared" si="0"/>
        <v>-3.5602278932309388</v>
      </c>
      <c r="AO18">
        <f t="shared" si="1"/>
        <v>43</v>
      </c>
      <c r="AP18">
        <f t="shared" si="2"/>
        <v>30</v>
      </c>
      <c r="AQ18">
        <f t="shared" si="3"/>
        <v>20</v>
      </c>
      <c r="BF18" s="1"/>
      <c r="BG18" s="1"/>
      <c r="BH18" s="1"/>
      <c r="BI18" s="1"/>
      <c r="BJ18" s="1"/>
      <c r="BK18" s="1"/>
      <c r="BL18" s="1"/>
      <c r="BM18" s="1"/>
      <c r="BN18" s="1"/>
      <c r="BU18" s="1"/>
      <c r="BV18" s="1"/>
      <c r="BZ18" s="1"/>
      <c r="CA18" s="1"/>
      <c r="CB18" s="1"/>
      <c r="CG18" s="1"/>
      <c r="CJ18" s="1"/>
      <c r="FA18" s="1"/>
      <c r="FB18" s="1"/>
      <c r="FC18" s="1"/>
      <c r="FD18" s="1"/>
      <c r="FE18" s="1"/>
      <c r="FF18" s="1"/>
      <c r="FG18" s="1"/>
      <c r="FN18" s="1"/>
    </row>
    <row r="19" spans="1:170">
      <c r="A19">
        <v>3273</v>
      </c>
      <c r="B19" t="s">
        <v>166</v>
      </c>
      <c r="C19" t="e">
        <f>VLOOKUP(A19,#REF!,2,FALSE)</f>
        <v>#REF!</v>
      </c>
      <c r="D19">
        <v>6.74</v>
      </c>
      <c r="E19">
        <v>2.2599999999999998</v>
      </c>
      <c r="F19">
        <v>2.97</v>
      </c>
      <c r="G19">
        <v>1.43</v>
      </c>
      <c r="H19" s="1">
        <v>0.17599999999999999</v>
      </c>
      <c r="I19" s="1">
        <v>5.8999999999999997E-2</v>
      </c>
      <c r="J19" s="1">
        <v>0.11700000000000001</v>
      </c>
      <c r="K19">
        <v>0.27700000000000002</v>
      </c>
      <c r="L19">
        <v>1.34</v>
      </c>
      <c r="M19">
        <v>0.308</v>
      </c>
      <c r="N19">
        <v>4.8899999999999997</v>
      </c>
      <c r="O19">
        <v>4.63</v>
      </c>
      <c r="P19">
        <v>3.6</v>
      </c>
      <c r="Q19">
        <v>3.59</v>
      </c>
      <c r="R19">
        <v>0.49668874172185429</v>
      </c>
      <c r="S19">
        <v>0.2</v>
      </c>
      <c r="T19">
        <v>5.16</v>
      </c>
      <c r="U19">
        <f>RANK(D19,D$2:D$59)</f>
        <v>30</v>
      </c>
      <c r="V19">
        <f>RANK(E19,E$2:E$59,1)</f>
        <v>11</v>
      </c>
      <c r="W19">
        <f>RANK(F19,F$2:F$59)</f>
        <v>14</v>
      </c>
      <c r="X19">
        <f>RANK(G19,G$2:G$59,1)</f>
        <v>52</v>
      </c>
      <c r="Y19">
        <f>RANK(H19,H$2:H$59)</f>
        <v>29</v>
      </c>
      <c r="Z19">
        <f>RANK(I19,I$2:I$59,1)</f>
        <v>8</v>
      </c>
      <c r="AA19">
        <f>RANK(J19,J$2:J$59)</f>
        <v>20</v>
      </c>
      <c r="AB19">
        <f>RANK(K19,K$2:K$59,1)</f>
        <v>44</v>
      </c>
      <c r="AC19">
        <f>RANK(L19,L$2:L$59,1)</f>
        <v>28</v>
      </c>
      <c r="AD19">
        <f>RANK(M19,M$2:M$59,1)</f>
        <v>39</v>
      </c>
      <c r="AE19">
        <f>RANK(N19,N$2:N$59,1)</f>
        <v>47</v>
      </c>
      <c r="AF19">
        <f>RANK(O19,O$2:O$59,1)</f>
        <v>50</v>
      </c>
      <c r="AG19">
        <f>RANK(P19,P$2:P$59,1)</f>
        <v>12</v>
      </c>
      <c r="AH19">
        <f>RANK(Q19,Q$2:Q$59,1)</f>
        <v>11</v>
      </c>
      <c r="AI19">
        <f>RANK(R19,R$2:R$59)</f>
        <v>18</v>
      </c>
      <c r="AJ19">
        <f>RANK(S19,S$2:S$59)</f>
        <v>53</v>
      </c>
      <c r="AK19">
        <f>RANK(T19,T$2:T$59,1)</f>
        <v>46</v>
      </c>
      <c r="AL19">
        <f>VLOOKUP($A19,[1]pitchers!$A$2:$S$693,5,FALSE)</f>
        <v>0.6</v>
      </c>
      <c r="AM19">
        <f>VLOOKUP($A19,[1]pitchers!$A$2:$S$693,11,FALSE)</f>
        <v>-7.4099985309479495</v>
      </c>
      <c r="AN19">
        <f t="shared" si="0"/>
        <v>-8.00999853094795</v>
      </c>
      <c r="AO19">
        <f t="shared" si="1"/>
        <v>43</v>
      </c>
      <c r="AP19">
        <f t="shared" si="2"/>
        <v>39</v>
      </c>
      <c r="AQ19">
        <f t="shared" si="3"/>
        <v>31</v>
      </c>
      <c r="BF19" s="1"/>
      <c r="BG19" s="1"/>
      <c r="BH19" s="1"/>
      <c r="BI19" s="1"/>
      <c r="BJ19" s="1"/>
      <c r="BK19" s="1"/>
      <c r="BL19" s="1"/>
      <c r="BM19" s="1"/>
      <c r="BN19" s="1"/>
      <c r="BU19" s="1"/>
      <c r="BV19" s="1"/>
      <c r="BZ19" s="1"/>
      <c r="CA19" s="1"/>
      <c r="CB19" s="1"/>
      <c r="CF19" s="1"/>
      <c r="CJ19" s="1"/>
      <c r="FA19" s="1"/>
      <c r="FB19" s="1"/>
      <c r="FC19" s="1"/>
      <c r="FD19" s="1"/>
      <c r="FE19" s="1"/>
      <c r="FF19" s="1"/>
      <c r="FG19" s="1"/>
      <c r="FN19" s="1"/>
    </row>
    <row r="20" spans="1:170">
      <c r="A20">
        <v>4138</v>
      </c>
      <c r="B20" t="s">
        <v>137</v>
      </c>
      <c r="C20" t="e">
        <f>VLOOKUP(A20,#REF!,2,FALSE)</f>
        <v>#REF!</v>
      </c>
      <c r="D20">
        <v>7.2</v>
      </c>
      <c r="E20">
        <v>2.8</v>
      </c>
      <c r="F20">
        <v>2.58</v>
      </c>
      <c r="G20">
        <v>0.98</v>
      </c>
      <c r="H20" s="1">
        <v>0.19700000000000001</v>
      </c>
      <c r="I20" s="1">
        <v>7.5999999999999998E-2</v>
      </c>
      <c r="J20" s="1">
        <v>0.12</v>
      </c>
      <c r="K20">
        <v>0.24299999999999999</v>
      </c>
      <c r="L20">
        <v>1.22</v>
      </c>
      <c r="M20">
        <v>0.28299999999999997</v>
      </c>
      <c r="N20">
        <v>4.0599999999999996</v>
      </c>
      <c r="O20">
        <v>3.86</v>
      </c>
      <c r="P20">
        <v>3.97</v>
      </c>
      <c r="Q20">
        <v>3.89</v>
      </c>
      <c r="R20">
        <v>0.49141965678627147</v>
      </c>
      <c r="S20">
        <v>0.9</v>
      </c>
      <c r="T20">
        <v>4.5199999999999996</v>
      </c>
      <c r="U20">
        <f>RANK(D20,D$2:D$59)</f>
        <v>21</v>
      </c>
      <c r="V20">
        <f>RANK(E20,E$2:E$59,1)</f>
        <v>26</v>
      </c>
      <c r="W20">
        <f>RANK(F20,F$2:F$59)</f>
        <v>25</v>
      </c>
      <c r="X20">
        <f>RANK(G20,G$2:G$59,1)</f>
        <v>31</v>
      </c>
      <c r="Y20">
        <f>RANK(H20,H$2:H$59)</f>
        <v>16</v>
      </c>
      <c r="Z20">
        <f>RANK(I20,I$2:I$59,1)</f>
        <v>29</v>
      </c>
      <c r="AA20">
        <f>RANK(J20,J$2:J$59)</f>
        <v>17</v>
      </c>
      <c r="AB20">
        <f>RANK(K20,K$2:K$59,1)</f>
        <v>18</v>
      </c>
      <c r="AC20">
        <f>RANK(L20,L$2:L$59,1)</f>
        <v>14</v>
      </c>
      <c r="AD20">
        <f>RANK(M20,M$2:M$59,1)</f>
        <v>17</v>
      </c>
      <c r="AE20">
        <f>RANK(N20,N$2:N$59,1)</f>
        <v>34</v>
      </c>
      <c r="AF20">
        <f>RANK(O20,O$2:O$59,1)</f>
        <v>20</v>
      </c>
      <c r="AG20">
        <f>RANK(P20,P$2:P$59,1)</f>
        <v>23</v>
      </c>
      <c r="AH20">
        <f>RANK(Q20,Q$2:Q$59,1)</f>
        <v>20</v>
      </c>
      <c r="AI20">
        <f>RANK(R20,R$2:R$59)</f>
        <v>19</v>
      </c>
      <c r="AJ20">
        <f>RANK(S20,S$2:S$59)</f>
        <v>41</v>
      </c>
      <c r="AK20">
        <f>RANK(T20,T$2:T$59,1)</f>
        <v>30</v>
      </c>
      <c r="AL20">
        <f>VLOOKUP($A20,[1]pitchers!$A$2:$S$693,5,FALSE)</f>
        <v>0</v>
      </c>
      <c r="AM20">
        <f>VLOOKUP($A20,[1]pitchers!$A$2:$S$693,11,FALSE)</f>
        <v>-6.019324975963408</v>
      </c>
      <c r="AN20">
        <f t="shared" si="0"/>
        <v>-6.019324975963408</v>
      </c>
      <c r="AO20">
        <f t="shared" si="1"/>
        <v>49</v>
      </c>
      <c r="AP20">
        <f t="shared" si="2"/>
        <v>34</v>
      </c>
      <c r="AQ20">
        <f t="shared" si="3"/>
        <v>24</v>
      </c>
      <c r="BF20" s="1"/>
      <c r="BG20" s="1"/>
      <c r="BH20" s="1"/>
      <c r="BI20" s="1"/>
      <c r="BJ20" s="1"/>
      <c r="BK20" s="1"/>
      <c r="BL20" s="1"/>
      <c r="BM20" s="1"/>
      <c r="BN20" s="1"/>
      <c r="BU20" s="1"/>
      <c r="BV20" s="1"/>
      <c r="BZ20" s="1"/>
      <c r="CB20" s="1"/>
      <c r="CE20" s="1"/>
      <c r="CF20" s="1"/>
      <c r="CG20" s="1"/>
      <c r="CI20" s="1"/>
      <c r="CJ20" s="1"/>
      <c r="CM20" s="1"/>
      <c r="FA20" s="1"/>
      <c r="FB20" s="1"/>
      <c r="FC20" s="1"/>
      <c r="FD20" s="1"/>
      <c r="FE20" s="1"/>
      <c r="FF20" s="1"/>
      <c r="FG20" s="1"/>
      <c r="FN20" s="1"/>
    </row>
    <row r="21" spans="1:170">
      <c r="A21">
        <v>6345</v>
      </c>
      <c r="B21" t="s">
        <v>73</v>
      </c>
      <c r="C21" t="e">
        <f>VLOOKUP(A21,#REF!,2,FALSE)</f>
        <v>#REF!</v>
      </c>
      <c r="D21">
        <v>7.06</v>
      </c>
      <c r="E21">
        <v>2.66</v>
      </c>
      <c r="F21">
        <v>2.66</v>
      </c>
      <c r="G21">
        <v>1.05</v>
      </c>
      <c r="H21" s="1">
        <v>0.192</v>
      </c>
      <c r="I21" s="1">
        <v>7.1999999999999995E-2</v>
      </c>
      <c r="J21" s="1">
        <v>0.12</v>
      </c>
      <c r="K21">
        <v>0.223</v>
      </c>
      <c r="L21">
        <v>1.1299999999999999</v>
      </c>
      <c r="M21">
        <v>0.253</v>
      </c>
      <c r="N21">
        <v>3.22</v>
      </c>
      <c r="O21">
        <v>4.07</v>
      </c>
      <c r="P21">
        <v>3.91</v>
      </c>
      <c r="Q21">
        <v>3.88</v>
      </c>
      <c r="R21">
        <v>0.49141965678627147</v>
      </c>
      <c r="S21">
        <v>1.2</v>
      </c>
      <c r="T21">
        <v>4.1399999999999997</v>
      </c>
      <c r="U21">
        <f>RANK(D21,D$2:D$59)</f>
        <v>24</v>
      </c>
      <c r="V21">
        <f>RANK(E21,E$2:E$59,1)</f>
        <v>18</v>
      </c>
      <c r="W21">
        <f>RANK(F21,F$2:F$59)</f>
        <v>21</v>
      </c>
      <c r="X21">
        <f>RANK(G21,G$2:G$59,1)</f>
        <v>37</v>
      </c>
      <c r="Y21">
        <f>RANK(H21,H$2:H$59)</f>
        <v>19</v>
      </c>
      <c r="Z21">
        <f>RANK(I21,I$2:I$59,1)</f>
        <v>23</v>
      </c>
      <c r="AA21">
        <f>RANK(J21,J$2:J$59)</f>
        <v>17</v>
      </c>
      <c r="AB21">
        <f>RANK(K21,K$2:K$59,1)</f>
        <v>6</v>
      </c>
      <c r="AC21">
        <f>RANK(L21,L$2:L$59,1)</f>
        <v>4</v>
      </c>
      <c r="AD21">
        <f>RANK(M21,M$2:M$59,1)</f>
        <v>2</v>
      </c>
      <c r="AE21">
        <f>RANK(N21,N$2:N$59,1)</f>
        <v>10</v>
      </c>
      <c r="AF21">
        <f>RANK(O21,O$2:O$59,1)</f>
        <v>31</v>
      </c>
      <c r="AG21">
        <f>RANK(P21,P$2:P$59,1)</f>
        <v>21</v>
      </c>
      <c r="AH21">
        <f>RANK(Q21,Q$2:Q$59,1)</f>
        <v>19</v>
      </c>
      <c r="AI21">
        <f>RANK(R21,R$2:R$59)</f>
        <v>19</v>
      </c>
      <c r="AJ21">
        <f>RANK(S21,S$2:S$59)</f>
        <v>36</v>
      </c>
      <c r="AK21">
        <f>RANK(T21,T$2:T$59,1)</f>
        <v>17</v>
      </c>
      <c r="AL21">
        <f>VLOOKUP($A21,[1]pitchers!$A$2:$S$693,5,FALSE)</f>
        <v>11.5</v>
      </c>
      <c r="AM21">
        <f>VLOOKUP($A21,[1]pitchers!$A$2:$S$693,11,FALSE)</f>
        <v>5.5275198926271365</v>
      </c>
      <c r="AN21">
        <f t="shared" si="0"/>
        <v>-5.9724801073728635</v>
      </c>
      <c r="AO21">
        <f t="shared" si="1"/>
        <v>9</v>
      </c>
      <c r="AP21">
        <f t="shared" si="2"/>
        <v>14</v>
      </c>
      <c r="AQ21">
        <f t="shared" si="3"/>
        <v>23</v>
      </c>
      <c r="BF21" s="1"/>
      <c r="BG21" s="1"/>
      <c r="BH21" s="1"/>
      <c r="BI21" s="1"/>
      <c r="BJ21" s="1"/>
      <c r="BK21" s="1"/>
      <c r="BL21" s="1"/>
      <c r="BM21" s="1"/>
      <c r="BN21" s="1"/>
      <c r="BU21" s="1"/>
      <c r="BV21" s="1"/>
      <c r="BZ21" s="1"/>
      <c r="CA21" s="1"/>
      <c r="CF21" s="1"/>
      <c r="CG21" s="1"/>
      <c r="CJ21" s="1"/>
      <c r="FA21" s="1"/>
      <c r="FB21" s="1"/>
      <c r="FC21" s="1"/>
      <c r="FD21" s="1"/>
      <c r="FE21" s="1"/>
      <c r="FF21" s="1"/>
      <c r="FG21" s="1"/>
      <c r="FN21" s="1"/>
    </row>
    <row r="22" spans="1:170">
      <c r="A22">
        <v>5985</v>
      </c>
      <c r="B22" t="s">
        <v>148</v>
      </c>
      <c r="C22" t="e">
        <f>VLOOKUP(A22,#REF!,2,FALSE)</f>
        <v>#REF!</v>
      </c>
      <c r="D22">
        <v>6.11</v>
      </c>
      <c r="E22">
        <v>1.78</v>
      </c>
      <c r="F22">
        <v>3.43</v>
      </c>
      <c r="G22">
        <v>1.86</v>
      </c>
      <c r="H22" s="1">
        <v>0.16700000000000001</v>
      </c>
      <c r="I22" s="1">
        <v>4.9000000000000002E-2</v>
      </c>
      <c r="J22" s="1">
        <v>0.11799999999999999</v>
      </c>
      <c r="K22">
        <v>0.25800000000000001</v>
      </c>
      <c r="L22">
        <v>1.19</v>
      </c>
      <c r="M22">
        <v>0.26600000000000001</v>
      </c>
      <c r="N22">
        <v>4.26</v>
      </c>
      <c r="O22">
        <v>4.99</v>
      </c>
      <c r="P22">
        <v>3.94</v>
      </c>
      <c r="Q22">
        <v>4.0199999999999996</v>
      </c>
      <c r="R22">
        <v>0.48234280792420331</v>
      </c>
      <c r="S22">
        <v>0.1</v>
      </c>
      <c r="T22">
        <v>5.52</v>
      </c>
      <c r="U22">
        <f>RANK(D22,D$2:D$59)</f>
        <v>42</v>
      </c>
      <c r="V22">
        <f>RANK(E22,E$2:E$59,1)</f>
        <v>3</v>
      </c>
      <c r="W22">
        <f>RANK(F22,F$2:F$59)</f>
        <v>6</v>
      </c>
      <c r="X22">
        <f>RANK(G22,G$2:G$59,1)</f>
        <v>58</v>
      </c>
      <c r="Y22">
        <f>RANK(H22,H$2:H$59)</f>
        <v>37</v>
      </c>
      <c r="Z22">
        <f>RANK(I22,I$2:I$59,1)</f>
        <v>3</v>
      </c>
      <c r="AA22">
        <f>RANK(J22,J$2:J$59)</f>
        <v>19</v>
      </c>
      <c r="AB22">
        <f>RANK(K22,K$2:K$59,1)</f>
        <v>31</v>
      </c>
      <c r="AC22">
        <f>RANK(L22,L$2:L$59,1)</f>
        <v>12</v>
      </c>
      <c r="AD22">
        <f>RANK(M22,M$2:M$59,1)</f>
        <v>8</v>
      </c>
      <c r="AE22">
        <f>RANK(N22,N$2:N$59,1)</f>
        <v>39</v>
      </c>
      <c r="AF22">
        <f>RANK(O22,O$2:O$59,1)</f>
        <v>55</v>
      </c>
      <c r="AG22">
        <f>RANK(P22,P$2:P$59,1)</f>
        <v>22</v>
      </c>
      <c r="AH22">
        <f>RANK(Q22,Q$2:Q$59,1)</f>
        <v>24</v>
      </c>
      <c r="AI22">
        <f>RANK(R22,R$2:R$59)</f>
        <v>21</v>
      </c>
      <c r="AJ22">
        <f>RANK(S22,S$2:S$59)</f>
        <v>55</v>
      </c>
      <c r="AK22">
        <f>RANK(T22,T$2:T$59,1)</f>
        <v>51</v>
      </c>
      <c r="AL22">
        <f>VLOOKUP($A22,[1]pitchers!$A$2:$S$693,5,FALSE)</f>
        <v>2.1666666666666665</v>
      </c>
      <c r="AM22">
        <f>VLOOKUP($A22,[1]pitchers!$A$2:$S$693,11,FALSE)</f>
        <v>-6.8100017278202643</v>
      </c>
      <c r="AN22">
        <f t="shared" si="0"/>
        <v>-8.9766683944869303</v>
      </c>
      <c r="AO22">
        <f t="shared" si="1"/>
        <v>35</v>
      </c>
      <c r="AP22">
        <f t="shared" si="2"/>
        <v>36</v>
      </c>
      <c r="AQ22">
        <f t="shared" si="3"/>
        <v>35</v>
      </c>
      <c r="BF22" s="1"/>
      <c r="BG22" s="1"/>
      <c r="BH22" s="1"/>
      <c r="BI22" s="1"/>
      <c r="BJ22" s="1"/>
      <c r="BK22" s="1"/>
      <c r="BL22" s="1"/>
      <c r="BM22" s="1"/>
      <c r="BN22" s="1"/>
      <c r="BU22" s="1"/>
      <c r="BV22" s="1"/>
      <c r="BZ22" s="1"/>
      <c r="CE22" s="1"/>
      <c r="CF22" s="1"/>
      <c r="CJ22" s="1"/>
      <c r="FA22" s="1"/>
      <c r="FB22" s="1"/>
      <c r="FC22" s="1"/>
      <c r="FD22" s="1"/>
      <c r="FE22" s="1"/>
      <c r="FF22" s="1"/>
      <c r="FG22" s="1"/>
      <c r="FN22" s="1"/>
    </row>
    <row r="23" spans="1:170">
      <c r="A23">
        <v>13071</v>
      </c>
      <c r="B23" t="s">
        <v>138</v>
      </c>
      <c r="C23" t="e">
        <f>VLOOKUP(A23,#REF!,2,FALSE)</f>
        <v>#REF!</v>
      </c>
      <c r="D23">
        <v>6.83</v>
      </c>
      <c r="E23">
        <v>2.56</v>
      </c>
      <c r="F23">
        <v>2.67</v>
      </c>
      <c r="G23">
        <v>1.1200000000000001</v>
      </c>
      <c r="H23" s="1">
        <v>0.182</v>
      </c>
      <c r="I23" s="1">
        <v>6.8000000000000005E-2</v>
      </c>
      <c r="J23" s="1">
        <v>0.114</v>
      </c>
      <c r="K23">
        <v>0.26700000000000002</v>
      </c>
      <c r="L23">
        <v>1.32</v>
      </c>
      <c r="M23">
        <v>0.30499999999999999</v>
      </c>
      <c r="N23">
        <v>4.07</v>
      </c>
      <c r="O23">
        <v>4.04</v>
      </c>
      <c r="P23">
        <v>4.1399999999999997</v>
      </c>
      <c r="Q23">
        <v>4.16</v>
      </c>
      <c r="R23">
        <v>0.47445255474452552</v>
      </c>
      <c r="S23">
        <v>2</v>
      </c>
      <c r="T23">
        <v>4.97</v>
      </c>
      <c r="U23">
        <f>RANK(D23,D$2:D$59)</f>
        <v>26</v>
      </c>
      <c r="V23">
        <f>RANK(E23,E$2:E$59,1)</f>
        <v>16</v>
      </c>
      <c r="W23">
        <f>RANK(F23,F$2:F$59)</f>
        <v>19</v>
      </c>
      <c r="X23">
        <f>RANK(G23,G$2:G$59,1)</f>
        <v>42</v>
      </c>
      <c r="Y23">
        <f>RANK(H23,H$2:H$59)</f>
        <v>24</v>
      </c>
      <c r="Z23">
        <f>RANK(I23,I$2:I$59,1)</f>
        <v>17</v>
      </c>
      <c r="AA23">
        <f>RANK(J23,J$2:J$59)</f>
        <v>22</v>
      </c>
      <c r="AB23">
        <f>RANK(K23,K$2:K$59,1)</f>
        <v>38</v>
      </c>
      <c r="AC23">
        <f>RANK(L23,L$2:L$59,1)</f>
        <v>25</v>
      </c>
      <c r="AD23">
        <f>RANK(M23,M$2:M$59,1)</f>
        <v>36</v>
      </c>
      <c r="AE23">
        <f>RANK(N23,N$2:N$59,1)</f>
        <v>35</v>
      </c>
      <c r="AF23">
        <f>RANK(O23,O$2:O$59,1)</f>
        <v>28</v>
      </c>
      <c r="AG23">
        <f>RANK(P23,P$2:P$59,1)</f>
        <v>32</v>
      </c>
      <c r="AH23">
        <f>RANK(Q23,Q$2:Q$59,1)</f>
        <v>32</v>
      </c>
      <c r="AI23">
        <f>RANK(R23,R$2:R$59)</f>
        <v>22</v>
      </c>
      <c r="AJ23">
        <f>RANK(S23,S$2:S$59)</f>
        <v>14</v>
      </c>
      <c r="AK23">
        <f>RANK(T23,T$2:T$59,1)</f>
        <v>40</v>
      </c>
      <c r="AL23">
        <f>VLOOKUP($A23,[1]pitchers!$A$2:$S$693,5,FALSE)</f>
        <v>3.3333333333333335</v>
      </c>
      <c r="AM23">
        <f>VLOOKUP($A23,[1]pitchers!$A$2:$S$693,11,FALSE)</f>
        <v>7.2551146751147844</v>
      </c>
      <c r="AN23">
        <f t="shared" si="0"/>
        <v>3.9217813417814509</v>
      </c>
      <c r="AO23">
        <f t="shared" si="1"/>
        <v>25</v>
      </c>
      <c r="AP23">
        <f t="shared" si="2"/>
        <v>12</v>
      </c>
      <c r="AQ23">
        <f t="shared" si="3"/>
        <v>9</v>
      </c>
      <c r="BF23" s="1"/>
      <c r="BG23" s="1"/>
      <c r="BH23" s="1"/>
      <c r="BI23" s="1"/>
      <c r="BJ23" s="1"/>
      <c r="BK23" s="1"/>
      <c r="BL23" s="1"/>
      <c r="BM23" s="1"/>
      <c r="BN23" s="1"/>
      <c r="BU23" s="1"/>
      <c r="BV23" s="1"/>
      <c r="BZ23" s="1"/>
      <c r="CA23" s="1"/>
      <c r="CF23" s="1"/>
      <c r="CG23" s="1"/>
      <c r="CI23" s="1"/>
      <c r="CJ23" s="1"/>
      <c r="FA23" s="1"/>
      <c r="FB23" s="1"/>
      <c r="FC23" s="1"/>
      <c r="FD23" s="1"/>
      <c r="FE23" s="1"/>
      <c r="FF23" s="1"/>
      <c r="FG23" s="1"/>
      <c r="FN23" s="1"/>
    </row>
    <row r="24" spans="1:170">
      <c r="A24">
        <v>9434</v>
      </c>
      <c r="B24" t="s">
        <v>171</v>
      </c>
      <c r="C24" t="e">
        <f>VLOOKUP(A24,#REF!,2,FALSE)</f>
        <v>#REF!</v>
      </c>
      <c r="D24">
        <v>7.2</v>
      </c>
      <c r="E24">
        <v>3.05</v>
      </c>
      <c r="F24">
        <v>2.37</v>
      </c>
      <c r="G24">
        <v>1.17</v>
      </c>
      <c r="H24" s="1">
        <v>0.18</v>
      </c>
      <c r="I24" s="1">
        <v>7.5999999999999998E-2</v>
      </c>
      <c r="J24" s="1">
        <v>0.104</v>
      </c>
      <c r="K24">
        <v>0.29399999999999998</v>
      </c>
      <c r="L24">
        <v>1.54</v>
      </c>
      <c r="M24">
        <v>0.34</v>
      </c>
      <c r="N24">
        <v>5.15</v>
      </c>
      <c r="O24">
        <v>4.25</v>
      </c>
      <c r="P24">
        <v>3.58</v>
      </c>
      <c r="Q24">
        <v>3.63</v>
      </c>
      <c r="R24">
        <v>0.46344647519582249</v>
      </c>
      <c r="S24">
        <v>1.1000000000000001</v>
      </c>
      <c r="T24">
        <v>4.82</v>
      </c>
      <c r="U24">
        <f>RANK(D24,D$2:D$59)</f>
        <v>21</v>
      </c>
      <c r="V24">
        <f>RANK(E24,E$2:E$59,1)</f>
        <v>33</v>
      </c>
      <c r="W24">
        <f>RANK(F24,F$2:F$59)</f>
        <v>26</v>
      </c>
      <c r="X24">
        <f>RANK(G24,G$2:G$59,1)</f>
        <v>44</v>
      </c>
      <c r="Y24">
        <f>RANK(H24,H$2:H$59)</f>
        <v>26</v>
      </c>
      <c r="Z24">
        <f>RANK(I24,I$2:I$59,1)</f>
        <v>29</v>
      </c>
      <c r="AA24">
        <f>RANK(J24,J$2:J$59)</f>
        <v>26</v>
      </c>
      <c r="AB24">
        <f>RANK(K24,K$2:K$59,1)</f>
        <v>55</v>
      </c>
      <c r="AC24">
        <f>RANK(L24,L$2:L$59,1)</f>
        <v>53</v>
      </c>
      <c r="AD24">
        <f>RANK(M24,M$2:M$59,1)</f>
        <v>57</v>
      </c>
      <c r="AE24">
        <f>RANK(N24,N$2:N$59,1)</f>
        <v>50</v>
      </c>
      <c r="AF24">
        <f>RANK(O24,O$2:O$59,1)</f>
        <v>39</v>
      </c>
      <c r="AG24">
        <f>RANK(P24,P$2:P$59,1)</f>
        <v>10</v>
      </c>
      <c r="AH24">
        <f>RANK(Q24,Q$2:Q$59,1)</f>
        <v>13</v>
      </c>
      <c r="AI24">
        <f>RANK(R24,R$2:R$59)</f>
        <v>23</v>
      </c>
      <c r="AJ24">
        <f>RANK(S24,S$2:S$59)</f>
        <v>39</v>
      </c>
      <c r="AK24">
        <f>RANK(T24,T$2:T$59,1)</f>
        <v>36</v>
      </c>
      <c r="AL24">
        <f>VLOOKUP($A24,[1]pitchers!$A$2:$S$693,5,FALSE)</f>
        <v>0</v>
      </c>
      <c r="AM24">
        <f>VLOOKUP($A24,[1]pitchers!$A$2:$S$693,11,FALSE)</f>
        <v>15.327262027388636</v>
      </c>
      <c r="AN24">
        <f t="shared" si="0"/>
        <v>15.327262027388636</v>
      </c>
      <c r="AO24">
        <f t="shared" si="1"/>
        <v>49</v>
      </c>
      <c r="AP24">
        <f t="shared" si="2"/>
        <v>4</v>
      </c>
      <c r="AQ24">
        <f t="shared" si="3"/>
        <v>4</v>
      </c>
      <c r="BF24" s="1"/>
      <c r="BG24" s="1"/>
      <c r="BH24" s="1"/>
      <c r="BI24" s="1"/>
      <c r="BJ24" s="1"/>
      <c r="BK24" s="1"/>
      <c r="BL24" s="1"/>
      <c r="BM24" s="1"/>
      <c r="BN24" s="1"/>
      <c r="BU24" s="1"/>
      <c r="BV24" s="1"/>
      <c r="BZ24" s="1"/>
      <c r="CA24" s="1"/>
      <c r="CF24" s="1"/>
      <c r="CG24" s="1"/>
      <c r="CJ24" s="1"/>
      <c r="FA24" s="1"/>
      <c r="FB24" s="1"/>
      <c r="FC24" s="1"/>
      <c r="FD24" s="1"/>
      <c r="FE24" s="1"/>
      <c r="FF24" s="1"/>
      <c r="FG24" s="1"/>
      <c r="FN24" s="1"/>
    </row>
    <row r="25" spans="1:170">
      <c r="A25">
        <v>921</v>
      </c>
      <c r="B25" t="s">
        <v>130</v>
      </c>
      <c r="C25" t="e">
        <f>VLOOKUP(A25,#REF!,2,FALSE)</f>
        <v>#REF!</v>
      </c>
      <c r="D25">
        <v>6.51</v>
      </c>
      <c r="E25">
        <v>2.4700000000000002</v>
      </c>
      <c r="F25">
        <v>2.64</v>
      </c>
      <c r="G25">
        <v>0.69</v>
      </c>
      <c r="H25" s="1">
        <v>0.17799999999999999</v>
      </c>
      <c r="I25" s="1">
        <v>6.7000000000000004E-2</v>
      </c>
      <c r="J25" s="1">
        <v>0.111</v>
      </c>
      <c r="K25">
        <v>0.24199999999999999</v>
      </c>
      <c r="L25">
        <v>1.19</v>
      </c>
      <c r="M25">
        <v>0.28100000000000003</v>
      </c>
      <c r="N25">
        <v>3.97</v>
      </c>
      <c r="O25">
        <v>3.46</v>
      </c>
      <c r="P25">
        <v>3.56</v>
      </c>
      <c r="Q25">
        <v>3.67</v>
      </c>
      <c r="R25">
        <v>0.45003813882532417</v>
      </c>
      <c r="S25">
        <v>1.8</v>
      </c>
      <c r="T25">
        <v>3.67</v>
      </c>
      <c r="U25">
        <f>RANK(D25,D$2:D$59)</f>
        <v>35</v>
      </c>
      <c r="V25">
        <f>RANK(E25,E$2:E$59,1)</f>
        <v>14</v>
      </c>
      <c r="W25">
        <f>RANK(F25,F$2:F$59)</f>
        <v>22</v>
      </c>
      <c r="X25">
        <f>RANK(G25,G$2:G$59,1)</f>
        <v>12</v>
      </c>
      <c r="Y25">
        <f>RANK(H25,H$2:H$59)</f>
        <v>27</v>
      </c>
      <c r="Z25">
        <f>RANK(I25,I$2:I$59,1)</f>
        <v>16</v>
      </c>
      <c r="AA25">
        <f>RANK(J25,J$2:J$59)</f>
        <v>23</v>
      </c>
      <c r="AB25">
        <f>RANK(K25,K$2:K$59,1)</f>
        <v>17</v>
      </c>
      <c r="AC25">
        <f>RANK(L25,L$2:L$59,1)</f>
        <v>12</v>
      </c>
      <c r="AD25">
        <f>RANK(M25,M$2:M$59,1)</f>
        <v>15</v>
      </c>
      <c r="AE25">
        <f>RANK(N25,N$2:N$59,1)</f>
        <v>29</v>
      </c>
      <c r="AF25">
        <f>RANK(O25,O$2:O$59,1)</f>
        <v>8</v>
      </c>
      <c r="AG25">
        <f>RANK(P25,P$2:P$59,1)</f>
        <v>9</v>
      </c>
      <c r="AH25">
        <f>RANK(Q25,Q$2:Q$59,1)</f>
        <v>15</v>
      </c>
      <c r="AI25">
        <f>RANK(R25,R$2:R$59)</f>
        <v>24</v>
      </c>
      <c r="AJ25">
        <f>RANK(S25,S$2:S$59)</f>
        <v>17</v>
      </c>
      <c r="AK25">
        <f>RANK(T25,T$2:T$59,1)</f>
        <v>3</v>
      </c>
      <c r="AL25">
        <f>VLOOKUP($A25,[1]pitchers!$A$2:$S$693,5,FALSE)</f>
        <v>7.166666666666667</v>
      </c>
      <c r="AM25">
        <f>VLOOKUP($A25,[1]pitchers!$A$2:$S$693,11,FALSE)</f>
        <v>4.9220264195337275</v>
      </c>
      <c r="AN25">
        <f t="shared" si="0"/>
        <v>-2.2446402471329394</v>
      </c>
      <c r="AO25">
        <f t="shared" si="1"/>
        <v>18</v>
      </c>
      <c r="AP25">
        <f t="shared" si="2"/>
        <v>15</v>
      </c>
      <c r="AQ25">
        <f t="shared" si="3"/>
        <v>17</v>
      </c>
      <c r="BF25" s="1"/>
      <c r="BG25" s="1"/>
      <c r="BH25" s="1"/>
      <c r="BI25" s="1"/>
      <c r="BJ25" s="1"/>
      <c r="BK25" s="1"/>
      <c r="BL25" s="1"/>
      <c r="BM25" s="1"/>
      <c r="BN25" s="1"/>
      <c r="BU25" s="1"/>
      <c r="BV25" s="1"/>
      <c r="BZ25" s="1"/>
      <c r="CA25" s="1"/>
      <c r="CB25" s="1"/>
      <c r="CG25" s="1"/>
      <c r="CJ25" s="1"/>
      <c r="FA25" s="1"/>
      <c r="FB25" s="1"/>
      <c r="FC25" s="1"/>
      <c r="FD25" s="1"/>
      <c r="FE25" s="1"/>
      <c r="FF25" s="1"/>
      <c r="FG25" s="1"/>
      <c r="FN25" s="1"/>
    </row>
    <row r="26" spans="1:170">
      <c r="A26">
        <v>6329</v>
      </c>
      <c r="B26" t="s">
        <v>163</v>
      </c>
      <c r="C26" t="e">
        <f>VLOOKUP(A26,#REF!,2,FALSE)</f>
        <v>#REF!</v>
      </c>
      <c r="D26">
        <v>5.79</v>
      </c>
      <c r="E26">
        <v>1.76</v>
      </c>
      <c r="F26">
        <v>3.3</v>
      </c>
      <c r="G26">
        <v>1.82</v>
      </c>
      <c r="H26" s="1">
        <v>0.153</v>
      </c>
      <c r="I26" s="1">
        <v>4.5999999999999999E-2</v>
      </c>
      <c r="J26" s="1">
        <v>0.106</v>
      </c>
      <c r="K26">
        <v>0.27400000000000002</v>
      </c>
      <c r="L26">
        <v>1.29</v>
      </c>
      <c r="M26">
        <v>0.28299999999999997</v>
      </c>
      <c r="N26">
        <v>4.75</v>
      </c>
      <c r="O26">
        <v>5.0599999999999996</v>
      </c>
      <c r="P26">
        <v>4.08</v>
      </c>
      <c r="Q26">
        <v>4.17</v>
      </c>
      <c r="R26">
        <v>0.44895003620564811</v>
      </c>
      <c r="S26">
        <v>0.3</v>
      </c>
      <c r="T26">
        <v>5.99</v>
      </c>
      <c r="U26">
        <f>RANK(D26,D$2:D$59)</f>
        <v>50</v>
      </c>
      <c r="V26">
        <f>RANK(E26,E$2:E$59,1)</f>
        <v>2</v>
      </c>
      <c r="W26">
        <f>RANK(F26,F$2:F$59)</f>
        <v>9</v>
      </c>
      <c r="X26">
        <f>RANK(G26,G$2:G$59,1)</f>
        <v>57</v>
      </c>
      <c r="Y26">
        <f>RANK(H26,H$2:H$59)</f>
        <v>45</v>
      </c>
      <c r="Z26">
        <f>RANK(I26,I$2:I$59,1)</f>
        <v>2</v>
      </c>
      <c r="AA26">
        <f>RANK(J26,J$2:J$59)</f>
        <v>24</v>
      </c>
      <c r="AB26">
        <f>RANK(K26,K$2:K$59,1)</f>
        <v>41</v>
      </c>
      <c r="AC26">
        <f>RANK(L26,L$2:L$59,1)</f>
        <v>23</v>
      </c>
      <c r="AD26">
        <f>RANK(M26,M$2:M$59,1)</f>
        <v>17</v>
      </c>
      <c r="AE26">
        <f>RANK(N26,N$2:N$59,1)</f>
        <v>45</v>
      </c>
      <c r="AF26">
        <f>RANK(O26,O$2:O$59,1)</f>
        <v>56</v>
      </c>
      <c r="AG26">
        <f>RANK(P26,P$2:P$59,1)</f>
        <v>30</v>
      </c>
      <c r="AH26">
        <f>RANK(Q26,Q$2:Q$59,1)</f>
        <v>34</v>
      </c>
      <c r="AI26">
        <f>RANK(R26,R$2:R$59)</f>
        <v>25</v>
      </c>
      <c r="AJ26">
        <f>RANK(S26,S$2:S$59)</f>
        <v>52</v>
      </c>
      <c r="AK26">
        <f>RANK(T26,T$2:T$59,1)</f>
        <v>56</v>
      </c>
      <c r="AL26">
        <f>VLOOKUP($A26,[1]pitchers!$A$2:$S$693,5,FALSE)</f>
        <v>1.6666666666666667</v>
      </c>
      <c r="AM26">
        <f>VLOOKUP($A26,[1]pitchers!$A$2:$S$693,11,FALSE)</f>
        <v>-16.183795513353573</v>
      </c>
      <c r="AN26">
        <f t="shared" si="0"/>
        <v>-17.850462180020241</v>
      </c>
      <c r="AO26">
        <f t="shared" si="1"/>
        <v>36</v>
      </c>
      <c r="AP26">
        <f t="shared" si="2"/>
        <v>54</v>
      </c>
      <c r="AQ26">
        <f t="shared" si="3"/>
        <v>51</v>
      </c>
      <c r="BF26" s="1"/>
      <c r="BG26" s="1"/>
      <c r="BH26" s="1"/>
      <c r="BI26" s="1"/>
      <c r="BJ26" s="1"/>
      <c r="BK26" s="1"/>
      <c r="BL26" s="1"/>
      <c r="BM26" s="1"/>
      <c r="BN26" s="1"/>
      <c r="BU26" s="1"/>
      <c r="BV26" s="1"/>
      <c r="BZ26" s="1"/>
      <c r="CA26" s="1"/>
      <c r="CB26" s="1"/>
      <c r="CG26" s="1"/>
      <c r="CJ26" s="1"/>
      <c r="FA26" s="1"/>
      <c r="FB26" s="1"/>
      <c r="FC26" s="1"/>
      <c r="FD26" s="1"/>
      <c r="FE26" s="1"/>
      <c r="FF26" s="1"/>
      <c r="FG26" s="1"/>
      <c r="FN26" s="1"/>
    </row>
    <row r="27" spans="1:170">
      <c r="A27">
        <v>1890</v>
      </c>
      <c r="B27" t="s">
        <v>81</v>
      </c>
      <c r="C27" t="e">
        <f>VLOOKUP(A27,#REF!,2,FALSE)</f>
        <v>#REF!</v>
      </c>
      <c r="D27">
        <v>8.56</v>
      </c>
      <c r="E27">
        <v>4.55</v>
      </c>
      <c r="F27">
        <v>1.88</v>
      </c>
      <c r="G27">
        <v>0.84</v>
      </c>
      <c r="H27" s="1">
        <v>0.223</v>
      </c>
      <c r="I27" s="1">
        <v>0.11799999999999999</v>
      </c>
      <c r="J27" s="1">
        <v>0.104</v>
      </c>
      <c r="K27">
        <v>0.21199999999999999</v>
      </c>
      <c r="L27">
        <v>1.3</v>
      </c>
      <c r="M27">
        <v>0.25900000000000001</v>
      </c>
      <c r="N27">
        <v>3.29</v>
      </c>
      <c r="O27">
        <v>3.95</v>
      </c>
      <c r="P27">
        <v>4.32</v>
      </c>
      <c r="Q27">
        <v>4.24</v>
      </c>
      <c r="R27">
        <v>0.4463690872751499</v>
      </c>
      <c r="S27">
        <v>1.8</v>
      </c>
      <c r="T27">
        <v>3.81</v>
      </c>
      <c r="U27">
        <f>RANK(D27,D$2:D$59)</f>
        <v>5</v>
      </c>
      <c r="V27">
        <f>RANK(E27,E$2:E$59,1)</f>
        <v>57</v>
      </c>
      <c r="W27">
        <f>RANK(F27,F$2:F$59)</f>
        <v>44</v>
      </c>
      <c r="X27">
        <f>RANK(G27,G$2:G$59,1)</f>
        <v>19</v>
      </c>
      <c r="Y27">
        <f>RANK(H27,H$2:H$59)</f>
        <v>9</v>
      </c>
      <c r="Z27">
        <f>RANK(I27,I$2:I$59,1)</f>
        <v>57</v>
      </c>
      <c r="AA27">
        <f>RANK(J27,J$2:J$59)</f>
        <v>26</v>
      </c>
      <c r="AB27">
        <f>RANK(K27,K$2:K$59,1)</f>
        <v>3</v>
      </c>
      <c r="AC27">
        <f>RANK(L27,L$2:L$59,1)</f>
        <v>24</v>
      </c>
      <c r="AD27">
        <f>RANK(M27,M$2:M$59,1)</f>
        <v>6</v>
      </c>
      <c r="AE27">
        <f>RANK(N27,N$2:N$59,1)</f>
        <v>15</v>
      </c>
      <c r="AF27">
        <f>RANK(O27,O$2:O$59,1)</f>
        <v>23</v>
      </c>
      <c r="AG27">
        <f>RANK(P27,P$2:P$59,1)</f>
        <v>42</v>
      </c>
      <c r="AH27">
        <f>RANK(Q27,Q$2:Q$59,1)</f>
        <v>36</v>
      </c>
      <c r="AI27">
        <f>RANK(R27,R$2:R$59)</f>
        <v>26</v>
      </c>
      <c r="AJ27">
        <f>RANK(S27,S$2:S$59)</f>
        <v>17</v>
      </c>
      <c r="AK27">
        <f>RANK(T27,T$2:T$59,1)</f>
        <v>6</v>
      </c>
      <c r="AL27">
        <f>VLOOKUP($A27,[1]pitchers!$A$2:$S$693,5,FALSE)</f>
        <v>14.5</v>
      </c>
      <c r="AM27">
        <f>VLOOKUP($A27,[1]pitchers!$A$2:$S$693,11,FALSE)</f>
        <v>-3.0266989575029215</v>
      </c>
      <c r="AN27">
        <f t="shared" si="0"/>
        <v>-17.526698957502923</v>
      </c>
      <c r="AO27">
        <f t="shared" si="1"/>
        <v>4</v>
      </c>
      <c r="AP27">
        <f t="shared" si="2"/>
        <v>31</v>
      </c>
      <c r="AQ27">
        <f t="shared" si="3"/>
        <v>50</v>
      </c>
      <c r="BF27" s="1"/>
      <c r="BG27" s="1"/>
      <c r="BH27" s="1"/>
      <c r="BI27" s="1"/>
      <c r="BJ27" s="1"/>
      <c r="BK27" s="1"/>
      <c r="BL27" s="1"/>
      <c r="BM27" s="1"/>
      <c r="BN27" s="1"/>
      <c r="BU27" s="1"/>
      <c r="BV27" s="1"/>
      <c r="BZ27" s="1"/>
      <c r="CA27" s="1"/>
      <c r="CB27" s="1"/>
      <c r="CF27" s="1"/>
      <c r="CG27" s="1"/>
      <c r="CJ27" s="1"/>
      <c r="FA27" s="1"/>
      <c r="FB27" s="1"/>
      <c r="FC27" s="1"/>
      <c r="FD27" s="1"/>
      <c r="FE27" s="1"/>
      <c r="FF27" s="1"/>
      <c r="FG27" s="1"/>
      <c r="FN27" s="1"/>
    </row>
    <row r="28" spans="1:170">
      <c r="A28">
        <v>9460</v>
      </c>
      <c r="B28" t="s">
        <v>128</v>
      </c>
      <c r="C28" t="e">
        <f>VLOOKUP(A28,#REF!,2,FALSE)</f>
        <v>#REF!</v>
      </c>
      <c r="D28">
        <v>7.33</v>
      </c>
      <c r="E28">
        <v>3.37</v>
      </c>
      <c r="F28">
        <v>2.1800000000000002</v>
      </c>
      <c r="G28">
        <v>0.95</v>
      </c>
      <c r="H28" s="1">
        <v>0.19400000000000001</v>
      </c>
      <c r="I28" s="1">
        <v>8.8999999999999996E-2</v>
      </c>
      <c r="J28" s="1">
        <v>0.105</v>
      </c>
      <c r="K28">
        <v>0.22900000000000001</v>
      </c>
      <c r="L28">
        <v>1.24</v>
      </c>
      <c r="M28">
        <v>0.26600000000000001</v>
      </c>
      <c r="N28">
        <v>3.96</v>
      </c>
      <c r="O28">
        <v>4.05</v>
      </c>
      <c r="P28">
        <v>4.42</v>
      </c>
      <c r="Q28">
        <v>4.25</v>
      </c>
      <c r="R28">
        <v>0.44049967126890205</v>
      </c>
      <c r="S28">
        <v>1.9</v>
      </c>
      <c r="T28">
        <v>4.17</v>
      </c>
      <c r="U28">
        <f>RANK(D28,D$2:D$59)</f>
        <v>19</v>
      </c>
      <c r="V28">
        <f>RANK(E28,E$2:E$59,1)</f>
        <v>42</v>
      </c>
      <c r="W28">
        <f>RANK(F28,F$2:F$59)</f>
        <v>33</v>
      </c>
      <c r="X28">
        <f>RANK(G28,G$2:G$59,1)</f>
        <v>27</v>
      </c>
      <c r="Y28">
        <f>RANK(H28,H$2:H$59)</f>
        <v>18</v>
      </c>
      <c r="Z28">
        <f>RANK(I28,I$2:I$59,1)</f>
        <v>43</v>
      </c>
      <c r="AA28">
        <f>RANK(J28,J$2:J$59)</f>
        <v>25</v>
      </c>
      <c r="AB28">
        <f>RANK(K28,K$2:K$59,1)</f>
        <v>10</v>
      </c>
      <c r="AC28">
        <f>RANK(L28,L$2:L$59,1)</f>
        <v>17</v>
      </c>
      <c r="AD28">
        <f>RANK(M28,M$2:M$59,1)</f>
        <v>8</v>
      </c>
      <c r="AE28">
        <f>RANK(N28,N$2:N$59,1)</f>
        <v>28</v>
      </c>
      <c r="AF28">
        <f>RANK(O28,O$2:O$59,1)</f>
        <v>30</v>
      </c>
      <c r="AG28">
        <f>RANK(P28,P$2:P$59,1)</f>
        <v>47</v>
      </c>
      <c r="AH28">
        <f>RANK(Q28,Q$2:Q$59,1)</f>
        <v>38</v>
      </c>
      <c r="AI28">
        <f>RANK(R28,R$2:R$59)</f>
        <v>27</v>
      </c>
      <c r="AJ28">
        <f>RANK(S28,S$2:S$59)</f>
        <v>15</v>
      </c>
      <c r="AK28">
        <f>RANK(T28,T$2:T$59,1)</f>
        <v>19</v>
      </c>
      <c r="AL28">
        <f>VLOOKUP($A28,[1]pitchers!$A$2:$S$693,5,FALSE)</f>
        <v>10.833333333333334</v>
      </c>
      <c r="AM28">
        <f>VLOOKUP($A28,[1]pitchers!$A$2:$S$693,11,FALSE)</f>
        <v>-12.370924406565264</v>
      </c>
      <c r="AN28">
        <f t="shared" si="0"/>
        <v>-23.204257739898598</v>
      </c>
      <c r="AO28">
        <f t="shared" si="1"/>
        <v>10</v>
      </c>
      <c r="AP28">
        <f t="shared" si="2"/>
        <v>52</v>
      </c>
      <c r="AQ28">
        <f t="shared" si="3"/>
        <v>56</v>
      </c>
      <c r="BF28" s="1"/>
      <c r="BG28" s="1"/>
      <c r="BH28" s="1"/>
      <c r="BI28" s="1"/>
      <c r="BJ28" s="1"/>
      <c r="BK28" s="1"/>
      <c r="BL28" s="1"/>
      <c r="BM28" s="1"/>
      <c r="BN28" s="1"/>
      <c r="BU28" s="1"/>
      <c r="BV28" s="1"/>
      <c r="BZ28" s="1"/>
      <c r="CA28" s="1"/>
      <c r="CB28" s="1"/>
      <c r="CF28" s="1"/>
      <c r="CG28" s="1"/>
      <c r="CJ28" s="1"/>
      <c r="CM28" s="1"/>
      <c r="FA28" s="1"/>
      <c r="FB28" s="1"/>
      <c r="FC28" s="1"/>
      <c r="FD28" s="1"/>
      <c r="FE28" s="1"/>
      <c r="FF28" s="1"/>
      <c r="FG28" s="1"/>
      <c r="FN28" s="1"/>
    </row>
    <row r="29" spans="1:170">
      <c r="A29">
        <v>4026</v>
      </c>
      <c r="B29" t="s">
        <v>105</v>
      </c>
      <c r="C29" t="e">
        <f>VLOOKUP(A29,#REF!,2,FALSE)</f>
        <v>#REF!</v>
      </c>
      <c r="D29">
        <v>8.2799999999999994</v>
      </c>
      <c r="E29">
        <v>4.3499999999999996</v>
      </c>
      <c r="F29">
        <v>1.9</v>
      </c>
      <c r="G29">
        <v>1.03</v>
      </c>
      <c r="H29" s="1">
        <v>0.20899999999999999</v>
      </c>
      <c r="I29" s="1">
        <v>0.11</v>
      </c>
      <c r="J29" s="1">
        <v>9.9000000000000005E-2</v>
      </c>
      <c r="K29">
        <v>0.24099999999999999</v>
      </c>
      <c r="L29">
        <v>1.4</v>
      </c>
      <c r="M29">
        <v>0.28899999999999998</v>
      </c>
      <c r="N29">
        <v>3.56</v>
      </c>
      <c r="O29">
        <v>4.4400000000000004</v>
      </c>
      <c r="P29">
        <v>4.6500000000000004</v>
      </c>
      <c r="Q29">
        <v>4.2699999999999996</v>
      </c>
      <c r="R29">
        <v>0.43624161073825501</v>
      </c>
      <c r="S29">
        <v>1.5</v>
      </c>
      <c r="T29">
        <v>4.82</v>
      </c>
      <c r="U29">
        <f>RANK(D29,D$2:D$59)</f>
        <v>9</v>
      </c>
      <c r="V29">
        <f>RANK(E29,E$2:E$59,1)</f>
        <v>55</v>
      </c>
      <c r="W29">
        <f>RANK(F29,F$2:F$59)</f>
        <v>42</v>
      </c>
      <c r="X29">
        <f>RANK(G29,G$2:G$59,1)</f>
        <v>36</v>
      </c>
      <c r="Y29">
        <f>RANK(H29,H$2:H$59)</f>
        <v>11</v>
      </c>
      <c r="Z29">
        <f>RANK(I29,I$2:I$59,1)</f>
        <v>55</v>
      </c>
      <c r="AA29">
        <f>RANK(J29,J$2:J$59)</f>
        <v>28</v>
      </c>
      <c r="AB29">
        <f>RANK(K29,K$2:K$59,1)</f>
        <v>16</v>
      </c>
      <c r="AC29">
        <f>RANK(L29,L$2:L$59,1)</f>
        <v>39</v>
      </c>
      <c r="AD29">
        <f>RANK(M29,M$2:M$59,1)</f>
        <v>23</v>
      </c>
      <c r="AE29">
        <f>RANK(N29,N$2:N$59,1)</f>
        <v>18</v>
      </c>
      <c r="AF29">
        <f>RANK(O29,O$2:O$59,1)</f>
        <v>47</v>
      </c>
      <c r="AG29">
        <f>RANK(P29,P$2:P$59,1)</f>
        <v>54</v>
      </c>
      <c r="AH29">
        <f>RANK(Q29,Q$2:Q$59,1)</f>
        <v>39</v>
      </c>
      <c r="AI29">
        <f>RANK(R29,R$2:R$59)</f>
        <v>28</v>
      </c>
      <c r="AJ29">
        <f>RANK(S29,S$2:S$59)</f>
        <v>24</v>
      </c>
      <c r="AK29">
        <f>RANK(T29,T$2:T$59,1)</f>
        <v>36</v>
      </c>
      <c r="AL29">
        <f>VLOOKUP($A29,[1]pitchers!$A$2:$S$693,5,FALSE)</f>
        <v>5.333333333333333</v>
      </c>
      <c r="AM29">
        <f>VLOOKUP($A29,[1]pitchers!$A$2:$S$693,11,FALSE)</f>
        <v>-2.8979139428240592</v>
      </c>
      <c r="AN29">
        <f t="shared" si="0"/>
        <v>-8.2312472761573918</v>
      </c>
      <c r="AO29">
        <f t="shared" si="1"/>
        <v>21</v>
      </c>
      <c r="AP29">
        <f t="shared" si="2"/>
        <v>29</v>
      </c>
      <c r="AQ29">
        <f t="shared" si="3"/>
        <v>32</v>
      </c>
      <c r="BF29" s="1"/>
      <c r="BG29" s="1"/>
      <c r="BH29" s="1"/>
      <c r="BI29" s="1"/>
      <c r="BJ29" s="1"/>
      <c r="BK29" s="1"/>
      <c r="BL29" s="1"/>
      <c r="BM29" s="1"/>
      <c r="BN29" s="1"/>
      <c r="BU29" s="1"/>
      <c r="BV29" s="1"/>
      <c r="BZ29" s="1"/>
      <c r="CA29" s="1"/>
      <c r="CB29" s="1"/>
      <c r="CF29" s="1"/>
      <c r="CG29" s="1"/>
      <c r="CJ29" s="1"/>
      <c r="FA29" s="1"/>
      <c r="FB29" s="1"/>
      <c r="FC29" s="1"/>
      <c r="FD29" s="1"/>
      <c r="FE29" s="1"/>
      <c r="FF29" s="1"/>
      <c r="FG29" s="1"/>
      <c r="FN29" s="1"/>
    </row>
    <row r="30" spans="1:170">
      <c r="A30">
        <v>4676</v>
      </c>
      <c r="B30" t="s">
        <v>77</v>
      </c>
      <c r="C30" t="e">
        <f>VLOOKUP(A30,#REF!,2,FALSE)</f>
        <v>#REF!</v>
      </c>
      <c r="D30">
        <v>6.59</v>
      </c>
      <c r="E30">
        <v>2.79</v>
      </c>
      <c r="F30">
        <v>2.36</v>
      </c>
      <c r="G30">
        <v>0.47</v>
      </c>
      <c r="H30" s="1">
        <v>0.17199999999999999</v>
      </c>
      <c r="I30" s="1">
        <v>7.2999999999999995E-2</v>
      </c>
      <c r="J30" s="1">
        <v>9.9000000000000005E-2</v>
      </c>
      <c r="K30">
        <v>0.25600000000000001</v>
      </c>
      <c r="L30">
        <v>1.28</v>
      </c>
      <c r="M30">
        <v>0.30599999999999999</v>
      </c>
      <c r="N30">
        <v>3.26</v>
      </c>
      <c r="O30">
        <v>3.6</v>
      </c>
      <c r="P30">
        <v>3.69</v>
      </c>
      <c r="Q30">
        <v>3.45</v>
      </c>
      <c r="R30">
        <v>0.42241379310344829</v>
      </c>
      <c r="S30">
        <v>1.3</v>
      </c>
      <c r="T30">
        <v>3.83</v>
      </c>
      <c r="U30">
        <f>RANK(D30,D$2:D$59)</f>
        <v>33</v>
      </c>
      <c r="V30">
        <f>RANK(E30,E$2:E$59,1)</f>
        <v>25</v>
      </c>
      <c r="W30">
        <f>RANK(F30,F$2:F$59)</f>
        <v>28</v>
      </c>
      <c r="X30">
        <f>RANK(G30,G$2:G$59,1)</f>
        <v>4</v>
      </c>
      <c r="Y30">
        <f>RANK(H30,H$2:H$59)</f>
        <v>32</v>
      </c>
      <c r="Z30">
        <f>RANK(I30,I$2:I$59,1)</f>
        <v>25</v>
      </c>
      <c r="AA30">
        <f>RANK(J30,J$2:J$59)</f>
        <v>28</v>
      </c>
      <c r="AB30">
        <f>RANK(K30,K$2:K$59,1)</f>
        <v>25</v>
      </c>
      <c r="AC30">
        <f>RANK(L30,L$2:L$59,1)</f>
        <v>21</v>
      </c>
      <c r="AD30">
        <f>RANK(M30,M$2:M$59,1)</f>
        <v>37</v>
      </c>
      <c r="AE30">
        <f>RANK(N30,N$2:N$59,1)</f>
        <v>12</v>
      </c>
      <c r="AF30">
        <f>RANK(O30,O$2:O$59,1)</f>
        <v>14</v>
      </c>
      <c r="AG30">
        <f>RANK(P30,P$2:P$59,1)</f>
        <v>16</v>
      </c>
      <c r="AH30">
        <f>RANK(Q30,Q$2:Q$59,1)</f>
        <v>9</v>
      </c>
      <c r="AI30">
        <f>RANK(R30,R$2:R$59)</f>
        <v>29</v>
      </c>
      <c r="AJ30">
        <f>RANK(S30,S$2:S$59)</f>
        <v>32</v>
      </c>
      <c r="AK30">
        <f>RANK(T30,T$2:T$59,1)</f>
        <v>8</v>
      </c>
      <c r="AL30">
        <f>VLOOKUP($A30,[1]pitchers!$A$2:$S$693,5,FALSE)</f>
        <v>2.5</v>
      </c>
      <c r="AM30">
        <f>VLOOKUP($A30,[1]pitchers!$A$2:$S$693,11,FALSE)</f>
        <v>0.63788065191198684</v>
      </c>
      <c r="AN30">
        <f t="shared" si="0"/>
        <v>-1.8621193480880132</v>
      </c>
      <c r="AO30">
        <f t="shared" si="1"/>
        <v>32</v>
      </c>
      <c r="AP30">
        <f t="shared" si="2"/>
        <v>22</v>
      </c>
      <c r="AQ30">
        <f t="shared" si="3"/>
        <v>16</v>
      </c>
      <c r="BF30" s="1"/>
      <c r="BG30" s="1"/>
      <c r="BH30" s="1"/>
      <c r="BI30" s="1"/>
      <c r="BJ30" s="1"/>
      <c r="BK30" s="1"/>
      <c r="BL30" s="1"/>
      <c r="BM30" s="1"/>
      <c r="BN30" s="1"/>
      <c r="BU30" s="1"/>
      <c r="BV30" s="1"/>
      <c r="BZ30" s="1"/>
      <c r="CA30" s="1"/>
      <c r="CB30" s="1"/>
      <c r="CF30" s="1"/>
      <c r="CJ30" s="1"/>
      <c r="FA30" s="1"/>
      <c r="FB30" s="1"/>
      <c r="FC30" s="1"/>
      <c r="FD30" s="1"/>
      <c r="FE30" s="1"/>
      <c r="FF30" s="1"/>
      <c r="FG30" s="1"/>
      <c r="FN30" s="1"/>
    </row>
    <row r="31" spans="1:170">
      <c r="A31">
        <v>8044</v>
      </c>
      <c r="B31" t="s">
        <v>133</v>
      </c>
      <c r="C31" t="e">
        <f>VLOOKUP(A31,#REF!,2,FALSE)</f>
        <v>#REF!</v>
      </c>
      <c r="D31">
        <v>6.54</v>
      </c>
      <c r="E31">
        <v>2.76</v>
      </c>
      <c r="F31">
        <v>2.37</v>
      </c>
      <c r="G31">
        <v>1.02</v>
      </c>
      <c r="H31" s="1">
        <v>0.16900000000000001</v>
      </c>
      <c r="I31" s="1">
        <v>7.0999999999999994E-2</v>
      </c>
      <c r="J31" s="1">
        <v>9.8000000000000004E-2</v>
      </c>
      <c r="K31">
        <v>0.27300000000000002</v>
      </c>
      <c r="L31">
        <v>1.39</v>
      </c>
      <c r="M31">
        <v>0.31</v>
      </c>
      <c r="N31">
        <v>4.0199999999999996</v>
      </c>
      <c r="O31">
        <v>4.09</v>
      </c>
      <c r="P31">
        <v>4.29</v>
      </c>
      <c r="Q31">
        <v>4.2699999999999996</v>
      </c>
      <c r="R31">
        <v>0.42</v>
      </c>
      <c r="S31">
        <v>1.5</v>
      </c>
      <c r="T31">
        <v>4.32</v>
      </c>
      <c r="U31">
        <f>RANK(D31,D$2:D$59)</f>
        <v>34</v>
      </c>
      <c r="V31">
        <f>RANK(E31,E$2:E$59,1)</f>
        <v>23</v>
      </c>
      <c r="W31">
        <f>RANK(F31,F$2:F$59)</f>
        <v>26</v>
      </c>
      <c r="X31">
        <f>RANK(G31,G$2:G$59,1)</f>
        <v>35</v>
      </c>
      <c r="Y31">
        <f>RANK(H31,H$2:H$59)</f>
        <v>33</v>
      </c>
      <c r="Z31">
        <f>RANK(I31,I$2:I$59,1)</f>
        <v>21</v>
      </c>
      <c r="AA31">
        <f>RANK(J31,J$2:J$59)</f>
        <v>30</v>
      </c>
      <c r="AB31">
        <f>RANK(K31,K$2:K$59,1)</f>
        <v>40</v>
      </c>
      <c r="AC31">
        <f>RANK(L31,L$2:L$59,1)</f>
        <v>38</v>
      </c>
      <c r="AD31">
        <f>RANK(M31,M$2:M$59,1)</f>
        <v>42</v>
      </c>
      <c r="AE31">
        <f>RANK(N31,N$2:N$59,1)</f>
        <v>31</v>
      </c>
      <c r="AF31">
        <f>RANK(O31,O$2:O$59,1)</f>
        <v>32</v>
      </c>
      <c r="AG31">
        <f>RANK(P31,P$2:P$59,1)</f>
        <v>39</v>
      </c>
      <c r="AH31">
        <f>RANK(Q31,Q$2:Q$59,1)</f>
        <v>39</v>
      </c>
      <c r="AI31">
        <f>RANK(R31,R$2:R$59)</f>
        <v>30</v>
      </c>
      <c r="AJ31">
        <f>RANK(S31,S$2:S$59)</f>
        <v>24</v>
      </c>
      <c r="AK31">
        <f>RANK(T31,T$2:T$59,1)</f>
        <v>23</v>
      </c>
      <c r="AL31">
        <f>VLOOKUP($A31,[1]pitchers!$A$2:$S$693,5,FALSE)</f>
        <v>2.6666666666666665</v>
      </c>
      <c r="AM31">
        <f>VLOOKUP($A31,[1]pitchers!$A$2:$S$693,11,FALSE)</f>
        <v>2.1046366458622385</v>
      </c>
      <c r="AN31">
        <f t="shared" si="0"/>
        <v>-0.56203002080442799</v>
      </c>
      <c r="AO31">
        <f t="shared" si="1"/>
        <v>31</v>
      </c>
      <c r="AP31">
        <f t="shared" si="2"/>
        <v>19</v>
      </c>
      <c r="AQ31">
        <f t="shared" si="3"/>
        <v>13</v>
      </c>
      <c r="BF31" s="1"/>
      <c r="BG31" s="1"/>
      <c r="BH31" s="1"/>
      <c r="BI31" s="1"/>
      <c r="BJ31" s="1"/>
      <c r="BK31" s="1"/>
      <c r="BL31" s="1"/>
      <c r="BM31" s="1"/>
      <c r="BN31" s="1"/>
      <c r="BU31" s="1"/>
      <c r="BV31" s="1"/>
      <c r="BZ31" s="1"/>
      <c r="CA31" s="1"/>
      <c r="CB31" s="1"/>
      <c r="CF31" s="1"/>
      <c r="CG31" s="1"/>
      <c r="CJ31" s="1"/>
      <c r="FA31" s="1"/>
      <c r="FB31" s="1"/>
      <c r="FC31" s="1"/>
      <c r="FD31" s="1"/>
      <c r="FE31" s="1"/>
      <c r="FF31" s="1"/>
      <c r="FG31" s="1"/>
      <c r="FN31" s="1"/>
    </row>
    <row r="32" spans="1:170">
      <c r="A32">
        <v>126</v>
      </c>
      <c r="B32" t="s">
        <v>159</v>
      </c>
      <c r="C32" t="e">
        <f>VLOOKUP(A32,#REF!,2,FALSE)</f>
        <v>#REF!</v>
      </c>
      <c r="D32">
        <v>8.23</v>
      </c>
      <c r="E32">
        <v>4.47</v>
      </c>
      <c r="F32">
        <v>1.84</v>
      </c>
      <c r="G32">
        <v>1.07</v>
      </c>
      <c r="H32" s="1">
        <v>0.20799999999999999</v>
      </c>
      <c r="I32" s="1">
        <v>0.113</v>
      </c>
      <c r="J32" s="1">
        <v>9.5000000000000001E-2</v>
      </c>
      <c r="K32">
        <v>0.25600000000000001</v>
      </c>
      <c r="L32">
        <v>1.48</v>
      </c>
      <c r="M32">
        <v>0.308</v>
      </c>
      <c r="N32">
        <v>4.59</v>
      </c>
      <c r="O32">
        <v>4.38</v>
      </c>
      <c r="P32">
        <v>4.6100000000000003</v>
      </c>
      <c r="Q32">
        <v>4.3499999999999996</v>
      </c>
      <c r="R32">
        <v>0.41721854304635764</v>
      </c>
      <c r="S32">
        <v>1.4</v>
      </c>
      <c r="T32">
        <v>4.3</v>
      </c>
      <c r="U32">
        <f>RANK(D32,D$2:D$59)</f>
        <v>10</v>
      </c>
      <c r="V32">
        <f>RANK(E32,E$2:E$59,1)</f>
        <v>56</v>
      </c>
      <c r="W32">
        <f>RANK(F32,F$2:F$59)</f>
        <v>46</v>
      </c>
      <c r="X32">
        <f>RANK(G32,G$2:G$59,1)</f>
        <v>38</v>
      </c>
      <c r="Y32">
        <f>RANK(H32,H$2:H$59)</f>
        <v>13</v>
      </c>
      <c r="Z32">
        <f>RANK(I32,I$2:I$59,1)</f>
        <v>56</v>
      </c>
      <c r="AA32">
        <f>RANK(J32,J$2:J$59)</f>
        <v>31</v>
      </c>
      <c r="AB32">
        <f>RANK(K32,K$2:K$59,1)</f>
        <v>25</v>
      </c>
      <c r="AC32">
        <f>RANK(L32,L$2:L$59,1)</f>
        <v>51</v>
      </c>
      <c r="AD32">
        <f>RANK(M32,M$2:M$59,1)</f>
        <v>39</v>
      </c>
      <c r="AE32">
        <f>RANK(N32,N$2:N$59,1)</f>
        <v>44</v>
      </c>
      <c r="AF32">
        <f>RANK(O32,O$2:O$59,1)</f>
        <v>45</v>
      </c>
      <c r="AG32">
        <f>RANK(P32,P$2:P$59,1)</f>
        <v>52</v>
      </c>
      <c r="AH32">
        <f>RANK(Q32,Q$2:Q$59,1)</f>
        <v>44</v>
      </c>
      <c r="AI32">
        <f>RANK(R32,R$2:R$59)</f>
        <v>31</v>
      </c>
      <c r="AJ32">
        <f>RANK(S32,S$2:S$59)</f>
        <v>30</v>
      </c>
      <c r="AK32">
        <f>RANK(T32,T$2:T$59,1)</f>
        <v>22</v>
      </c>
      <c r="AL32">
        <f>VLOOKUP($A32,[1]pitchers!$A$2:$S$693,5,FALSE)</f>
        <v>0</v>
      </c>
      <c r="AM32">
        <f>VLOOKUP($A32,[1]pitchers!$A$2:$S$693,11,FALSE)</f>
        <v>-9.2081976375721268</v>
      </c>
      <c r="AN32">
        <f t="shared" si="0"/>
        <v>-9.2081976375721268</v>
      </c>
      <c r="AO32">
        <f t="shared" si="1"/>
        <v>49</v>
      </c>
      <c r="AP32">
        <f t="shared" si="2"/>
        <v>45</v>
      </c>
      <c r="AQ32">
        <f t="shared" si="3"/>
        <v>37</v>
      </c>
      <c r="BF32" s="1"/>
      <c r="BG32" s="1"/>
      <c r="BH32" s="1"/>
      <c r="BI32" s="1"/>
      <c r="BJ32" s="1"/>
      <c r="BK32" s="1"/>
      <c r="BL32" s="1"/>
      <c r="BM32" s="1"/>
      <c r="BN32" s="1"/>
      <c r="BU32" s="1"/>
      <c r="BV32" s="1"/>
      <c r="BZ32" s="1"/>
      <c r="CI32" s="1"/>
      <c r="CL32" s="1"/>
      <c r="FA32" s="1"/>
      <c r="FB32" s="1"/>
      <c r="FC32" s="1"/>
      <c r="FD32" s="1"/>
      <c r="FE32" s="1"/>
      <c r="FF32" s="1"/>
      <c r="FG32" s="1"/>
      <c r="FN32" s="1"/>
    </row>
    <row r="33" spans="1:170">
      <c r="A33">
        <v>7441</v>
      </c>
      <c r="B33" t="s">
        <v>176</v>
      </c>
      <c r="C33" t="e">
        <f>VLOOKUP(A33,#REF!,2,FALSE)</f>
        <v>#REF!</v>
      </c>
      <c r="D33">
        <v>7.58</v>
      </c>
      <c r="E33">
        <v>3.86</v>
      </c>
      <c r="F33">
        <v>1.97</v>
      </c>
      <c r="G33">
        <v>1</v>
      </c>
      <c r="H33" s="1">
        <v>0.185</v>
      </c>
      <c r="I33" s="1">
        <v>9.4E-2</v>
      </c>
      <c r="J33" s="1">
        <v>9.0999999999999998E-2</v>
      </c>
      <c r="K33">
        <v>0.30399999999999999</v>
      </c>
      <c r="L33">
        <v>1.68</v>
      </c>
      <c r="M33">
        <v>0.36099999999999999</v>
      </c>
      <c r="N33">
        <v>5.32</v>
      </c>
      <c r="O33">
        <v>4.18</v>
      </c>
      <c r="P33">
        <v>4.1500000000000004</v>
      </c>
      <c r="Q33">
        <v>4.2699999999999996</v>
      </c>
      <c r="R33">
        <v>0.41450777202072542</v>
      </c>
      <c r="S33">
        <v>1.7</v>
      </c>
      <c r="T33">
        <v>5.37</v>
      </c>
      <c r="U33">
        <f>RANK(D33,D$2:D$59)</f>
        <v>14</v>
      </c>
      <c r="V33">
        <f>RANK(E33,E$2:E$59,1)</f>
        <v>51</v>
      </c>
      <c r="W33">
        <f>RANK(F33,F$2:F$59)</f>
        <v>39</v>
      </c>
      <c r="X33">
        <f>RANK(G33,G$2:G$59,1)</f>
        <v>33</v>
      </c>
      <c r="Y33">
        <f>RANK(H33,H$2:H$59)</f>
        <v>22</v>
      </c>
      <c r="Z33">
        <f>RANK(I33,I$2:I$59,1)</f>
        <v>48</v>
      </c>
      <c r="AA33">
        <f>RANK(J33,J$2:J$59)</f>
        <v>35</v>
      </c>
      <c r="AB33">
        <f>RANK(K33,K$2:K$59,1)</f>
        <v>57</v>
      </c>
      <c r="AC33">
        <f>RANK(L33,L$2:L$59,1)</f>
        <v>57</v>
      </c>
      <c r="AD33">
        <f>RANK(M33,M$2:M$59,1)</f>
        <v>58</v>
      </c>
      <c r="AE33">
        <f>RANK(N33,N$2:N$59,1)</f>
        <v>53</v>
      </c>
      <c r="AF33">
        <f>RANK(O33,O$2:O$59,1)</f>
        <v>35</v>
      </c>
      <c r="AG33">
        <f>RANK(P33,P$2:P$59,1)</f>
        <v>33</v>
      </c>
      <c r="AH33">
        <f>RANK(Q33,Q$2:Q$59,1)</f>
        <v>39</v>
      </c>
      <c r="AI33">
        <f>RANK(R33,R$2:R$59)</f>
        <v>32</v>
      </c>
      <c r="AJ33">
        <f>RANK(S33,S$2:S$59)</f>
        <v>20</v>
      </c>
      <c r="AK33">
        <f>RANK(T33,T$2:T$59,1)</f>
        <v>50</v>
      </c>
      <c r="AL33">
        <f>VLOOKUP($A33,[1]pitchers!$A$2:$S$693,5,FALSE)</f>
        <v>0.6</v>
      </c>
      <c r="AM33">
        <f>VLOOKUP($A33,[1]pitchers!$A$2:$S$693,11,FALSE)</f>
        <v>19.123131534982068</v>
      </c>
      <c r="AN33">
        <f t="shared" si="0"/>
        <v>18.523131534982067</v>
      </c>
      <c r="AO33">
        <f t="shared" si="1"/>
        <v>43</v>
      </c>
      <c r="AP33">
        <f t="shared" si="2"/>
        <v>3</v>
      </c>
      <c r="AQ33">
        <f t="shared" si="3"/>
        <v>2</v>
      </c>
      <c r="BF33" s="1"/>
      <c r="BG33" s="1"/>
      <c r="BH33" s="1"/>
      <c r="BI33" s="1"/>
      <c r="BJ33" s="1"/>
      <c r="BK33" s="1"/>
      <c r="BL33" s="1"/>
      <c r="BM33" s="1"/>
      <c r="BN33" s="1"/>
      <c r="BU33" s="1"/>
      <c r="BV33" s="1"/>
      <c r="BZ33" s="1"/>
      <c r="CA33" s="1"/>
      <c r="CG33" s="1"/>
      <c r="CJ33" s="1"/>
      <c r="FA33" s="1"/>
      <c r="FB33" s="1"/>
      <c r="FC33" s="1"/>
      <c r="FD33" s="1"/>
      <c r="FE33" s="1"/>
      <c r="FF33" s="1"/>
      <c r="FG33" s="1"/>
      <c r="FN33" s="1"/>
    </row>
    <row r="34" spans="1:170">
      <c r="A34">
        <v>4662</v>
      </c>
      <c r="B34" t="s">
        <v>157</v>
      </c>
      <c r="C34" t="e">
        <f>VLOOKUP(A34,#REF!,2,FALSE)</f>
        <v>#REF!</v>
      </c>
      <c r="D34">
        <v>5.07</v>
      </c>
      <c r="E34">
        <v>1.4</v>
      </c>
      <c r="F34">
        <v>3.62</v>
      </c>
      <c r="G34">
        <v>0.87</v>
      </c>
      <c r="H34" s="1">
        <v>0.13200000000000001</v>
      </c>
      <c r="I34" s="1">
        <v>3.5999999999999997E-2</v>
      </c>
      <c r="J34" s="1">
        <v>9.5000000000000001E-2</v>
      </c>
      <c r="K34">
        <v>0.29199999999999998</v>
      </c>
      <c r="L34">
        <v>1.35</v>
      </c>
      <c r="M34">
        <v>0.32</v>
      </c>
      <c r="N34">
        <v>4.53</v>
      </c>
      <c r="O34">
        <v>3.75</v>
      </c>
      <c r="P34">
        <v>3.77</v>
      </c>
      <c r="Q34">
        <v>4.01</v>
      </c>
      <c r="R34">
        <v>0.40740740740740738</v>
      </c>
      <c r="S34">
        <v>1.8</v>
      </c>
      <c r="T34">
        <v>5.05</v>
      </c>
      <c r="U34">
        <f>RANK(D34,D$2:D$59)</f>
        <v>57</v>
      </c>
      <c r="V34">
        <f>RANK(E34,E$2:E$59,1)</f>
        <v>1</v>
      </c>
      <c r="W34">
        <f>RANK(F34,F$2:F$59)</f>
        <v>3</v>
      </c>
      <c r="X34">
        <f>RANK(G34,G$2:G$59,1)</f>
        <v>21</v>
      </c>
      <c r="Y34">
        <f>RANK(H34,H$2:H$59)</f>
        <v>56</v>
      </c>
      <c r="Z34">
        <f>RANK(I34,I$2:I$59,1)</f>
        <v>1</v>
      </c>
      <c r="AA34">
        <f>RANK(J34,J$2:J$59)</f>
        <v>31</v>
      </c>
      <c r="AB34">
        <f>RANK(K34,K$2:K$59,1)</f>
        <v>53</v>
      </c>
      <c r="AC34">
        <f>RANK(L34,L$2:L$59,1)</f>
        <v>31</v>
      </c>
      <c r="AD34">
        <f>RANK(M34,M$2:M$59,1)</f>
        <v>48</v>
      </c>
      <c r="AE34">
        <f>RANK(N34,N$2:N$59,1)</f>
        <v>43</v>
      </c>
      <c r="AF34">
        <f>RANK(O34,O$2:O$59,1)</f>
        <v>17</v>
      </c>
      <c r="AG34">
        <f>RANK(P34,P$2:P$59,1)</f>
        <v>18</v>
      </c>
      <c r="AH34">
        <f>RANK(Q34,Q$2:Q$59,1)</f>
        <v>22</v>
      </c>
      <c r="AI34">
        <f>RANK(R34,R$2:R$59)</f>
        <v>33</v>
      </c>
      <c r="AJ34">
        <f>RANK(S34,S$2:S$59)</f>
        <v>17</v>
      </c>
      <c r="AK34">
        <f>RANK(T34,T$2:T$59,1)</f>
        <v>43</v>
      </c>
      <c r="AL34">
        <f>VLOOKUP($A34,[1]pitchers!$A$2:$S$693,5,FALSE)</f>
        <v>3.3333333333333335</v>
      </c>
      <c r="AM34">
        <f>VLOOKUP($A34,[1]pitchers!$A$2:$S$693,11,FALSE)</f>
        <v>-0.89512589462611214</v>
      </c>
      <c r="AN34">
        <f t="shared" ref="AN34:AN65" si="4">AM34-AL34</f>
        <v>-4.228459227959446</v>
      </c>
      <c r="AO34">
        <f t="shared" ref="AO34:AO59" si="5">RANK(AL34,AL$2:AL$59)</f>
        <v>25</v>
      </c>
      <c r="AP34">
        <f t="shared" ref="AP34:AP59" si="6">RANK(AM34,AM$2:AM$59)</f>
        <v>26</v>
      </c>
      <c r="AQ34">
        <f t="shared" ref="AQ34:AQ59" si="7">RANK(AN34,AN$2:AN$59)</f>
        <v>22</v>
      </c>
      <c r="BF34" s="1"/>
      <c r="BG34" s="1"/>
      <c r="BH34" s="1"/>
      <c r="BI34" s="1"/>
      <c r="BJ34" s="1"/>
      <c r="BK34" s="1"/>
      <c r="BL34" s="1"/>
      <c r="BM34" s="1"/>
      <c r="BN34" s="1"/>
      <c r="BU34" s="1"/>
      <c r="BV34" s="1"/>
      <c r="BZ34" s="1"/>
      <c r="CE34" s="1"/>
      <c r="CF34" s="1"/>
      <c r="CG34" s="1"/>
      <c r="CJ34" s="1"/>
      <c r="FA34" s="1"/>
      <c r="FB34" s="1"/>
      <c r="FC34" s="1"/>
      <c r="FD34" s="1"/>
      <c r="FE34" s="1"/>
      <c r="FF34" s="1"/>
      <c r="FG34" s="1"/>
      <c r="FN34" s="1"/>
    </row>
    <row r="35" spans="1:170">
      <c r="A35">
        <v>4424</v>
      </c>
      <c r="B35" t="s">
        <v>115</v>
      </c>
      <c r="C35" t="e">
        <f>VLOOKUP(A35,#REF!,2,FALSE)</f>
        <v>#REF!</v>
      </c>
      <c r="D35">
        <v>6.61</v>
      </c>
      <c r="E35">
        <v>3.02</v>
      </c>
      <c r="F35">
        <v>2.19</v>
      </c>
      <c r="G35">
        <v>0.63</v>
      </c>
      <c r="H35" s="1">
        <v>0.16900000000000001</v>
      </c>
      <c r="I35" s="1">
        <v>7.6999999999999999E-2</v>
      </c>
      <c r="J35" s="1">
        <v>9.1999999999999998E-2</v>
      </c>
      <c r="K35">
        <v>0.27800000000000002</v>
      </c>
      <c r="L35">
        <v>1.44</v>
      </c>
      <c r="M35">
        <v>0.32600000000000001</v>
      </c>
      <c r="N35">
        <v>3.71</v>
      </c>
      <c r="O35">
        <v>3.58</v>
      </c>
      <c r="P35">
        <v>3.84</v>
      </c>
      <c r="Q35">
        <v>4.01</v>
      </c>
      <c r="R35">
        <v>0.39860139860139859</v>
      </c>
      <c r="S35">
        <v>1.5</v>
      </c>
      <c r="T35">
        <v>4</v>
      </c>
      <c r="U35">
        <f>RANK(D35,D$2:D$59)</f>
        <v>31</v>
      </c>
      <c r="V35">
        <f>RANK(E35,E$2:E$59,1)</f>
        <v>31</v>
      </c>
      <c r="W35">
        <f>RANK(F35,F$2:F$59)</f>
        <v>32</v>
      </c>
      <c r="X35">
        <f>RANK(G35,G$2:G$59,1)</f>
        <v>11</v>
      </c>
      <c r="Y35">
        <f>RANK(H35,H$2:H$59)</f>
        <v>33</v>
      </c>
      <c r="Z35">
        <f>RANK(I35,I$2:I$59,1)</f>
        <v>32</v>
      </c>
      <c r="AA35">
        <f>RANK(J35,J$2:J$59)</f>
        <v>33</v>
      </c>
      <c r="AB35">
        <f>RANK(K35,K$2:K$59,1)</f>
        <v>47</v>
      </c>
      <c r="AC35">
        <f>RANK(L35,L$2:L$59,1)</f>
        <v>45</v>
      </c>
      <c r="AD35">
        <f>RANK(M35,M$2:M$59,1)</f>
        <v>52</v>
      </c>
      <c r="AE35">
        <f>RANK(N35,N$2:N$59,1)</f>
        <v>21</v>
      </c>
      <c r="AF35">
        <f>RANK(O35,O$2:O$59,1)</f>
        <v>12</v>
      </c>
      <c r="AG35">
        <f>RANK(P35,P$2:P$59,1)</f>
        <v>19</v>
      </c>
      <c r="AH35">
        <f>RANK(Q35,Q$2:Q$59,1)</f>
        <v>22</v>
      </c>
      <c r="AI35">
        <f>RANK(R35,R$2:R$59)</f>
        <v>34</v>
      </c>
      <c r="AJ35">
        <f>RANK(S35,S$2:S$59)</f>
        <v>24</v>
      </c>
      <c r="AK35">
        <f>RANK(T35,T$2:T$59,1)</f>
        <v>12</v>
      </c>
      <c r="AL35">
        <f>VLOOKUP($A35,[1]pitchers!$A$2:$S$693,5,FALSE)</f>
        <v>5.666666666666667</v>
      </c>
      <c r="AM35">
        <f>VLOOKUP($A35,[1]pitchers!$A$2:$S$693,11,FALSE)</f>
        <v>4.5885155968316855</v>
      </c>
      <c r="AN35">
        <f t="shared" si="4"/>
        <v>-1.0781510698349814</v>
      </c>
      <c r="AO35">
        <f t="shared" si="5"/>
        <v>19</v>
      </c>
      <c r="AP35">
        <f t="shared" si="6"/>
        <v>17</v>
      </c>
      <c r="AQ35">
        <f t="shared" si="7"/>
        <v>14</v>
      </c>
      <c r="BF35" s="1"/>
      <c r="BG35" s="1"/>
      <c r="BH35" s="1"/>
      <c r="BI35" s="1"/>
      <c r="BJ35" s="1"/>
      <c r="BK35" s="1"/>
      <c r="BL35" s="1"/>
      <c r="BM35" s="1"/>
      <c r="BN35" s="1"/>
      <c r="BU35" s="1"/>
      <c r="BV35" s="1"/>
      <c r="BZ35" s="1"/>
      <c r="CA35" s="1"/>
      <c r="CF35" s="1"/>
      <c r="CG35" s="1"/>
      <c r="CJ35" s="1"/>
      <c r="FA35" s="1"/>
      <c r="FB35" s="1"/>
      <c r="FC35" s="1"/>
      <c r="FD35" s="1"/>
      <c r="FE35" s="1"/>
      <c r="FF35" s="1"/>
      <c r="FG35" s="1"/>
      <c r="FN35" s="1"/>
    </row>
    <row r="36" spans="1:170">
      <c r="A36">
        <v>9784</v>
      </c>
      <c r="B36" t="s">
        <v>142</v>
      </c>
      <c r="C36" t="e">
        <f>VLOOKUP(A36,#REF!,2,FALSE)</f>
        <v>#REF!</v>
      </c>
      <c r="D36">
        <v>6.27</v>
      </c>
      <c r="E36">
        <v>2.73</v>
      </c>
      <c r="F36">
        <v>2.2999999999999998</v>
      </c>
      <c r="G36">
        <v>0.74</v>
      </c>
      <c r="H36" s="1">
        <v>0.16300000000000001</v>
      </c>
      <c r="I36" s="1">
        <v>7.0999999999999994E-2</v>
      </c>
      <c r="J36" s="1">
        <v>9.1999999999999998E-2</v>
      </c>
      <c r="K36">
        <v>0.26300000000000001</v>
      </c>
      <c r="L36">
        <v>1.34</v>
      </c>
      <c r="M36">
        <v>0.30099999999999999</v>
      </c>
      <c r="N36">
        <v>4.16</v>
      </c>
      <c r="O36">
        <v>3.66</v>
      </c>
      <c r="P36">
        <v>3.58</v>
      </c>
      <c r="Q36">
        <v>3.63</v>
      </c>
      <c r="R36">
        <v>0.39310344827586208</v>
      </c>
      <c r="S36">
        <v>1.5</v>
      </c>
      <c r="T36">
        <v>3.88</v>
      </c>
      <c r="U36">
        <f>RANK(D36,D$2:D$59)</f>
        <v>37</v>
      </c>
      <c r="V36">
        <f>RANK(E36,E$2:E$59,1)</f>
        <v>22</v>
      </c>
      <c r="W36">
        <f>RANK(F36,F$2:F$59)</f>
        <v>29</v>
      </c>
      <c r="X36">
        <f>RANK(G36,G$2:G$59,1)</f>
        <v>14</v>
      </c>
      <c r="Y36">
        <f>RANK(H36,H$2:H$59)</f>
        <v>38</v>
      </c>
      <c r="Z36">
        <f>RANK(I36,I$2:I$59,1)</f>
        <v>21</v>
      </c>
      <c r="AA36">
        <f>RANK(J36,J$2:J$59)</f>
        <v>33</v>
      </c>
      <c r="AB36">
        <f>RANK(K36,K$2:K$59,1)</f>
        <v>34</v>
      </c>
      <c r="AC36">
        <f>RANK(L36,L$2:L$59,1)</f>
        <v>28</v>
      </c>
      <c r="AD36">
        <f>RANK(M36,M$2:M$59,1)</f>
        <v>32</v>
      </c>
      <c r="AE36">
        <f>RANK(N36,N$2:N$59,1)</f>
        <v>37</v>
      </c>
      <c r="AF36">
        <f>RANK(O36,O$2:O$59,1)</f>
        <v>15</v>
      </c>
      <c r="AG36">
        <f>RANK(P36,P$2:P$59,1)</f>
        <v>10</v>
      </c>
      <c r="AH36">
        <f>RANK(Q36,Q$2:Q$59,1)</f>
        <v>13</v>
      </c>
      <c r="AI36">
        <f>RANK(R36,R$2:R$59)</f>
        <v>35</v>
      </c>
      <c r="AJ36">
        <f>RANK(S36,S$2:S$59)</f>
        <v>24</v>
      </c>
      <c r="AK36">
        <f>RANK(T36,T$2:T$59,1)</f>
        <v>9</v>
      </c>
      <c r="AL36">
        <f>VLOOKUP($A36,[1]pitchers!$A$2:$S$693,5,FALSE)</f>
        <v>4.166666666666667</v>
      </c>
      <c r="AM36">
        <f>VLOOKUP($A36,[1]pitchers!$A$2:$S$693,11,FALSE)</f>
        <v>22.540189266951035</v>
      </c>
      <c r="AN36">
        <f t="shared" si="4"/>
        <v>18.373522600284367</v>
      </c>
      <c r="AO36">
        <f t="shared" si="5"/>
        <v>24</v>
      </c>
      <c r="AP36">
        <f t="shared" si="6"/>
        <v>2</v>
      </c>
      <c r="AQ36">
        <f t="shared" si="7"/>
        <v>3</v>
      </c>
      <c r="BF36" s="1"/>
      <c r="BG36" s="1"/>
      <c r="BH36" s="1"/>
      <c r="BI36" s="1"/>
      <c r="BJ36" s="1"/>
      <c r="BK36" s="1"/>
      <c r="BL36" s="1"/>
      <c r="BM36" s="1"/>
      <c r="BN36" s="1"/>
      <c r="BU36" s="1"/>
      <c r="BV36" s="1"/>
      <c r="BZ36" s="1"/>
      <c r="CA36" s="1"/>
      <c r="CB36" s="1"/>
      <c r="CG36" s="1"/>
      <c r="CJ36" s="1"/>
      <c r="FA36" s="1"/>
      <c r="FB36" s="1"/>
      <c r="FC36" s="1"/>
      <c r="FD36" s="1"/>
      <c r="FE36" s="1"/>
      <c r="FF36" s="1"/>
      <c r="FG36" s="1"/>
      <c r="FN36" s="1"/>
    </row>
    <row r="37" spans="1:170">
      <c r="A37">
        <v>2895</v>
      </c>
      <c r="B37" t="s">
        <v>117</v>
      </c>
      <c r="C37" t="e">
        <f>VLOOKUP(A37,#REF!,2,FALSE)</f>
        <v>#REF!</v>
      </c>
      <c r="D37">
        <v>6.77</v>
      </c>
      <c r="E37">
        <v>3.28</v>
      </c>
      <c r="F37">
        <v>2.06</v>
      </c>
      <c r="G37">
        <v>0.87</v>
      </c>
      <c r="H37" s="1">
        <v>0.17399999999999999</v>
      </c>
      <c r="I37" s="1">
        <v>8.5000000000000006E-2</v>
      </c>
      <c r="J37" s="1">
        <v>0.09</v>
      </c>
      <c r="K37">
        <v>0.25600000000000001</v>
      </c>
      <c r="L37">
        <v>1.36</v>
      </c>
      <c r="M37">
        <v>0.29499999999999998</v>
      </c>
      <c r="N37">
        <v>3.75</v>
      </c>
      <c r="O37">
        <v>4.03</v>
      </c>
      <c r="P37">
        <v>4.53</v>
      </c>
      <c r="Q37">
        <v>4.42</v>
      </c>
      <c r="R37">
        <v>0.38777032065622669</v>
      </c>
      <c r="S37">
        <v>1.6</v>
      </c>
      <c r="T37">
        <v>4.38</v>
      </c>
      <c r="U37">
        <f>RANK(D37,D$2:D$59)</f>
        <v>29</v>
      </c>
      <c r="V37">
        <f>RANK(E37,E$2:E$59,1)</f>
        <v>39</v>
      </c>
      <c r="W37">
        <f>RANK(F37,F$2:F$59)</f>
        <v>37</v>
      </c>
      <c r="X37">
        <f>RANK(G37,G$2:G$59,1)</f>
        <v>21</v>
      </c>
      <c r="Y37">
        <f>RANK(H37,H$2:H$59)</f>
        <v>30</v>
      </c>
      <c r="Z37">
        <f>RANK(I37,I$2:I$59,1)</f>
        <v>38</v>
      </c>
      <c r="AA37">
        <f>RANK(J37,J$2:J$59)</f>
        <v>36</v>
      </c>
      <c r="AB37">
        <f>RANK(K37,K$2:K$59,1)</f>
        <v>25</v>
      </c>
      <c r="AC37">
        <f>RANK(L37,L$2:L$59,1)</f>
        <v>35</v>
      </c>
      <c r="AD37">
        <f>RANK(M37,M$2:M$59,1)</f>
        <v>31</v>
      </c>
      <c r="AE37">
        <f>RANK(N37,N$2:N$59,1)</f>
        <v>23</v>
      </c>
      <c r="AF37">
        <f>RANK(O37,O$2:O$59,1)</f>
        <v>27</v>
      </c>
      <c r="AG37">
        <f>RANK(P37,P$2:P$59,1)</f>
        <v>49</v>
      </c>
      <c r="AH37">
        <f>RANK(Q37,Q$2:Q$59,1)</f>
        <v>48</v>
      </c>
      <c r="AI37">
        <f>RANK(R37,R$2:R$59)</f>
        <v>36</v>
      </c>
      <c r="AJ37">
        <f>RANK(S37,S$2:S$59)</f>
        <v>21</v>
      </c>
      <c r="AK37">
        <f>RANK(T37,T$2:T$59,1)</f>
        <v>24</v>
      </c>
      <c r="AL37">
        <f>VLOOKUP($A37,[1]pitchers!$A$2:$S$693,5,FALSE)</f>
        <v>2.8333333333333335</v>
      </c>
      <c r="AM37">
        <f>VLOOKUP($A37,[1]pitchers!$A$2:$S$693,11,FALSE)</f>
        <v>-10.891018099470889</v>
      </c>
      <c r="AN37">
        <f t="shared" si="4"/>
        <v>-13.724351432804223</v>
      </c>
      <c r="AO37">
        <f t="shared" si="5"/>
        <v>30</v>
      </c>
      <c r="AP37">
        <f t="shared" si="6"/>
        <v>49</v>
      </c>
      <c r="AQ37">
        <f t="shared" si="7"/>
        <v>47</v>
      </c>
      <c r="BF37" s="1"/>
      <c r="BG37" s="1"/>
      <c r="BH37" s="1"/>
      <c r="BI37" s="1"/>
      <c r="BJ37" s="1"/>
      <c r="BK37" s="1"/>
      <c r="BL37" s="1"/>
      <c r="BM37" s="1"/>
      <c r="BN37" s="1"/>
      <c r="BU37" s="1"/>
      <c r="BV37" s="1"/>
      <c r="BZ37" s="1"/>
      <c r="CA37" s="1"/>
      <c r="CB37" s="1"/>
      <c r="CC37" s="1"/>
      <c r="CF37" s="1"/>
      <c r="CJ37" s="1"/>
      <c r="FA37" s="1"/>
      <c r="FB37" s="1"/>
      <c r="FC37" s="1"/>
      <c r="FD37" s="1"/>
      <c r="FE37" s="1"/>
      <c r="FF37" s="1"/>
      <c r="FG37" s="1"/>
      <c r="FN37" s="1"/>
    </row>
    <row r="38" spans="1:170">
      <c r="A38">
        <v>10310</v>
      </c>
      <c r="B38" t="s">
        <v>94</v>
      </c>
      <c r="C38" t="e">
        <f>VLOOKUP(A38,#REF!,2,FALSE)</f>
        <v>#REF!</v>
      </c>
      <c r="D38">
        <v>7.56</v>
      </c>
      <c r="E38">
        <v>4.1399999999999997</v>
      </c>
      <c r="F38">
        <v>1.83</v>
      </c>
      <c r="G38">
        <v>0.9</v>
      </c>
      <c r="H38" s="1">
        <v>0.19500000000000001</v>
      </c>
      <c r="I38" s="1">
        <v>0.107</v>
      </c>
      <c r="J38" s="1">
        <v>8.7999999999999995E-2</v>
      </c>
      <c r="K38">
        <v>0.23599999999999999</v>
      </c>
      <c r="L38">
        <v>1.36</v>
      </c>
      <c r="M38">
        <v>0.27900000000000003</v>
      </c>
      <c r="N38">
        <v>3.42</v>
      </c>
      <c r="O38">
        <v>4.17</v>
      </c>
      <c r="P38">
        <v>4.21</v>
      </c>
      <c r="Q38">
        <v>4.33</v>
      </c>
      <c r="R38">
        <v>0.38</v>
      </c>
      <c r="S38">
        <v>0.5</v>
      </c>
      <c r="T38">
        <v>4.62</v>
      </c>
      <c r="U38">
        <f>RANK(D38,D$2:D$59)</f>
        <v>15</v>
      </c>
      <c r="V38">
        <f>RANK(E38,E$2:E$59,1)</f>
        <v>54</v>
      </c>
      <c r="W38">
        <f>RANK(F38,F$2:F$59)</f>
        <v>47</v>
      </c>
      <c r="X38">
        <f>RANK(G38,G$2:G$59,1)</f>
        <v>24</v>
      </c>
      <c r="Y38">
        <f>RANK(H38,H$2:H$59)</f>
        <v>17</v>
      </c>
      <c r="Z38">
        <f>RANK(I38,I$2:I$59,1)</f>
        <v>54</v>
      </c>
      <c r="AA38">
        <f>RANK(J38,J$2:J$59)</f>
        <v>38</v>
      </c>
      <c r="AB38">
        <f>RANK(K38,K$2:K$59,1)</f>
        <v>13</v>
      </c>
      <c r="AC38">
        <f>RANK(L38,L$2:L$59,1)</f>
        <v>35</v>
      </c>
      <c r="AD38">
        <f>RANK(M38,M$2:M$59,1)</f>
        <v>13</v>
      </c>
      <c r="AE38">
        <f>RANK(N38,N$2:N$59,1)</f>
        <v>17</v>
      </c>
      <c r="AF38">
        <f>RANK(O38,O$2:O$59,1)</f>
        <v>34</v>
      </c>
      <c r="AG38">
        <f>RANK(P38,P$2:P$59,1)</f>
        <v>37</v>
      </c>
      <c r="AH38">
        <f>RANK(Q38,Q$2:Q$59,1)</f>
        <v>43</v>
      </c>
      <c r="AI38">
        <f>RANK(R38,R$2:R$59)</f>
        <v>37</v>
      </c>
      <c r="AJ38">
        <f>RANK(S38,S$2:S$59)</f>
        <v>47</v>
      </c>
      <c r="AK38">
        <f>RANK(T38,T$2:T$59,1)</f>
        <v>31</v>
      </c>
      <c r="AL38">
        <f>VLOOKUP($A38,[1]pitchers!$A$2:$S$693,5,FALSE)</f>
        <v>9.1666666666666661</v>
      </c>
      <c r="AM38">
        <f>VLOOKUP($A38,[1]pitchers!$A$2:$S$693,11,FALSE)</f>
        <v>1.4471244830609076</v>
      </c>
      <c r="AN38">
        <f t="shared" si="4"/>
        <v>-7.7195421836057587</v>
      </c>
      <c r="AO38">
        <f t="shared" si="5"/>
        <v>15</v>
      </c>
      <c r="AP38">
        <f t="shared" si="6"/>
        <v>20</v>
      </c>
      <c r="AQ38">
        <f t="shared" si="7"/>
        <v>30</v>
      </c>
      <c r="BF38" s="1"/>
      <c r="BG38" s="1"/>
      <c r="BH38" s="1"/>
      <c r="BI38" s="1"/>
      <c r="BJ38" s="1"/>
      <c r="BK38" s="1"/>
      <c r="BL38" s="1"/>
      <c r="BM38" s="1"/>
      <c r="BN38" s="1"/>
      <c r="BU38" s="1"/>
      <c r="BV38" s="1"/>
      <c r="BZ38" s="1"/>
      <c r="CA38" s="1"/>
      <c r="CF38" s="1"/>
      <c r="CG38" s="1"/>
      <c r="CJ38" s="1"/>
      <c r="FA38" s="1"/>
      <c r="FB38" s="1"/>
      <c r="FC38" s="1"/>
      <c r="FD38" s="1"/>
      <c r="FE38" s="1"/>
      <c r="FF38" s="1"/>
      <c r="FG38" s="1"/>
      <c r="FN38" s="1"/>
    </row>
    <row r="39" spans="1:170">
      <c r="A39">
        <v>8678</v>
      </c>
      <c r="B39" t="s">
        <v>156</v>
      </c>
      <c r="C39" t="e">
        <f>VLOOKUP(A39,#REF!,2,FALSE)</f>
        <v>#REF!</v>
      </c>
      <c r="D39">
        <v>6.18</v>
      </c>
      <c r="E39">
        <v>2.76</v>
      </c>
      <c r="F39">
        <v>2.23</v>
      </c>
      <c r="G39">
        <v>1</v>
      </c>
      <c r="H39" s="1">
        <v>0.157</v>
      </c>
      <c r="I39" s="1">
        <v>7.0000000000000007E-2</v>
      </c>
      <c r="J39" s="1">
        <v>8.6999999999999994E-2</v>
      </c>
      <c r="K39">
        <v>0.27600000000000002</v>
      </c>
      <c r="L39">
        <v>1.41</v>
      </c>
      <c r="M39">
        <v>0.31</v>
      </c>
      <c r="N39">
        <v>4.41</v>
      </c>
      <c r="O39">
        <v>4.24</v>
      </c>
      <c r="P39">
        <v>3.89</v>
      </c>
      <c r="Q39">
        <v>4.0199999999999996</v>
      </c>
      <c r="R39">
        <v>0.37908496732026142</v>
      </c>
      <c r="S39">
        <v>0.7</v>
      </c>
      <c r="T39">
        <v>5.19</v>
      </c>
      <c r="U39">
        <f>RANK(D39,D$2:D$59)</f>
        <v>41</v>
      </c>
      <c r="V39">
        <f>RANK(E39,E$2:E$59,1)</f>
        <v>23</v>
      </c>
      <c r="W39">
        <f>RANK(F39,F$2:F$59)</f>
        <v>31</v>
      </c>
      <c r="X39">
        <f>RANK(G39,G$2:G$59,1)</f>
        <v>33</v>
      </c>
      <c r="Y39">
        <f>RANK(H39,H$2:H$59)</f>
        <v>42</v>
      </c>
      <c r="Z39">
        <f>RANK(I39,I$2:I$59,1)</f>
        <v>18</v>
      </c>
      <c r="AA39">
        <f>RANK(J39,J$2:J$59)</f>
        <v>39</v>
      </c>
      <c r="AB39">
        <f>RANK(K39,K$2:K$59,1)</f>
        <v>43</v>
      </c>
      <c r="AC39">
        <f>RANK(L39,L$2:L$59,1)</f>
        <v>40</v>
      </c>
      <c r="AD39">
        <f>RANK(M39,M$2:M$59,1)</f>
        <v>42</v>
      </c>
      <c r="AE39">
        <f>RANK(N39,N$2:N$59,1)</f>
        <v>41</v>
      </c>
      <c r="AF39">
        <f>RANK(O39,O$2:O$59,1)</f>
        <v>38</v>
      </c>
      <c r="AG39">
        <f>RANK(P39,P$2:P$59,1)</f>
        <v>20</v>
      </c>
      <c r="AH39">
        <f>RANK(Q39,Q$2:Q$59,1)</f>
        <v>24</v>
      </c>
      <c r="AI39">
        <f>RANK(R39,R$2:R$59)</f>
        <v>38</v>
      </c>
      <c r="AJ39">
        <f>RANK(S39,S$2:S$59)</f>
        <v>43</v>
      </c>
      <c r="AK39">
        <f>RANK(T39,T$2:T$59,1)</f>
        <v>49</v>
      </c>
      <c r="AL39">
        <f>VLOOKUP($A39,[1]pitchers!$A$2:$S$693,5,FALSE)</f>
        <v>1.3333333333333333</v>
      </c>
      <c r="AM39">
        <f>VLOOKUP($A39,[1]pitchers!$A$2:$S$693,11,FALSE)</f>
        <v>-11.332197756504332</v>
      </c>
      <c r="AN39">
        <f t="shared" si="4"/>
        <v>-12.665531089837666</v>
      </c>
      <c r="AO39">
        <f t="shared" si="5"/>
        <v>37</v>
      </c>
      <c r="AP39">
        <f t="shared" si="6"/>
        <v>50</v>
      </c>
      <c r="AQ39">
        <f t="shared" si="7"/>
        <v>44</v>
      </c>
      <c r="BF39" s="1"/>
      <c r="BG39" s="1"/>
      <c r="BH39" s="1"/>
      <c r="BI39" s="1"/>
      <c r="BJ39" s="1"/>
      <c r="BK39" s="1"/>
      <c r="BL39" s="1"/>
      <c r="BM39" s="1"/>
      <c r="BN39" s="1"/>
      <c r="BU39" s="1"/>
      <c r="BV39" s="1"/>
      <c r="BZ39" s="1"/>
      <c r="CA39" s="1"/>
      <c r="CF39" s="1"/>
      <c r="CJ39" s="1"/>
      <c r="FA39" s="1"/>
      <c r="FB39" s="1"/>
      <c r="FC39" s="1"/>
      <c r="FD39" s="1"/>
      <c r="FE39" s="1"/>
      <c r="FF39" s="1"/>
      <c r="FG39" s="1"/>
      <c r="FN39" s="1"/>
    </row>
    <row r="40" spans="1:170">
      <c r="A40">
        <v>6317</v>
      </c>
      <c r="B40" t="s">
        <v>164</v>
      </c>
      <c r="C40" t="e">
        <f>VLOOKUP(A40,#REF!,2,FALSE)</f>
        <v>#REF!</v>
      </c>
      <c r="D40">
        <v>6.28</v>
      </c>
      <c r="E40">
        <v>2.88</v>
      </c>
      <c r="F40">
        <v>2.1800000000000002</v>
      </c>
      <c r="G40">
        <v>1.37</v>
      </c>
      <c r="H40" s="1">
        <v>0.161</v>
      </c>
      <c r="I40" s="1">
        <v>7.3999999999999996E-2</v>
      </c>
      <c r="J40" s="1">
        <v>8.6999999999999994E-2</v>
      </c>
      <c r="K40">
        <v>0.27700000000000002</v>
      </c>
      <c r="L40">
        <v>1.42</v>
      </c>
      <c r="M40">
        <v>0.30399999999999999</v>
      </c>
      <c r="N40">
        <v>4.7699999999999996</v>
      </c>
      <c r="O40">
        <v>4.7300000000000004</v>
      </c>
      <c r="P40">
        <v>4.0599999999999996</v>
      </c>
      <c r="Q40">
        <v>4.1100000000000003</v>
      </c>
      <c r="R40">
        <v>0.37900874635568516</v>
      </c>
      <c r="S40">
        <v>0.4</v>
      </c>
      <c r="T40">
        <v>5.77</v>
      </c>
      <c r="U40">
        <f>RANK(D40,D$2:D$59)</f>
        <v>36</v>
      </c>
      <c r="V40">
        <f>RANK(E40,E$2:E$59,1)</f>
        <v>29</v>
      </c>
      <c r="W40">
        <f>RANK(F40,F$2:F$59)</f>
        <v>33</v>
      </c>
      <c r="X40">
        <f>RANK(G40,G$2:G$59,1)</f>
        <v>50</v>
      </c>
      <c r="Y40">
        <f>RANK(H40,H$2:H$59)</f>
        <v>39</v>
      </c>
      <c r="Z40">
        <f>RANK(I40,I$2:I$59,1)</f>
        <v>27</v>
      </c>
      <c r="AA40">
        <f>RANK(J40,J$2:J$59)</f>
        <v>39</v>
      </c>
      <c r="AB40">
        <f>RANK(K40,K$2:K$59,1)</f>
        <v>44</v>
      </c>
      <c r="AC40">
        <f>RANK(L40,L$2:L$59,1)</f>
        <v>42</v>
      </c>
      <c r="AD40">
        <f>RANK(M40,M$2:M$59,1)</f>
        <v>34</v>
      </c>
      <c r="AE40">
        <f>RANK(N40,N$2:N$59,1)</f>
        <v>46</v>
      </c>
      <c r="AF40">
        <f>RANK(O40,O$2:O$59,1)</f>
        <v>51</v>
      </c>
      <c r="AG40">
        <f>RANK(P40,P$2:P$59,1)</f>
        <v>28</v>
      </c>
      <c r="AH40">
        <f>RANK(Q40,Q$2:Q$59,1)</f>
        <v>27</v>
      </c>
      <c r="AI40">
        <f>RANK(R40,R$2:R$59)</f>
        <v>39</v>
      </c>
      <c r="AJ40">
        <f>RANK(S40,S$2:S$59)</f>
        <v>50</v>
      </c>
      <c r="AK40">
        <f>RANK(T40,T$2:T$59,1)</f>
        <v>54</v>
      </c>
      <c r="AL40">
        <f>VLOOKUP($A40,[1]pitchers!$A$2:$S$693,5,FALSE)</f>
        <v>0</v>
      </c>
      <c r="AM40">
        <f>VLOOKUP($A40,[1]pitchers!$A$2:$S$693,11,FALSE)</f>
        <v>-8.5069804551770609</v>
      </c>
      <c r="AN40">
        <f t="shared" si="4"/>
        <v>-8.5069804551770609</v>
      </c>
      <c r="AO40">
        <f t="shared" si="5"/>
        <v>49</v>
      </c>
      <c r="AP40">
        <f t="shared" si="6"/>
        <v>43</v>
      </c>
      <c r="AQ40">
        <f t="shared" si="7"/>
        <v>33</v>
      </c>
      <c r="BF40" s="1"/>
      <c r="BG40" s="1"/>
      <c r="BH40" s="1"/>
      <c r="BI40" s="1"/>
      <c r="BJ40" s="1"/>
      <c r="BK40" s="1"/>
      <c r="BL40" s="1"/>
      <c r="BM40" s="1"/>
      <c r="BN40" s="1"/>
      <c r="BU40" s="1"/>
      <c r="BV40" s="1"/>
      <c r="BZ40" s="1"/>
      <c r="CA40" s="1"/>
      <c r="CF40" s="1"/>
      <c r="CG40" s="1"/>
      <c r="CJ40" s="1"/>
      <c r="FA40" s="1"/>
      <c r="FB40" s="1"/>
      <c r="FC40" s="1"/>
      <c r="FD40" s="1"/>
      <c r="FE40" s="1"/>
      <c r="FF40" s="1"/>
      <c r="FG40" s="1"/>
      <c r="FN40" s="1"/>
    </row>
    <row r="41" spans="1:170">
      <c r="A41">
        <v>6902</v>
      </c>
      <c r="B41" t="s">
        <v>109</v>
      </c>
      <c r="C41" t="e">
        <f>VLOOKUP(A41,#REF!,2,FALSE)</f>
        <v>#REF!</v>
      </c>
      <c r="D41">
        <v>6.08</v>
      </c>
      <c r="E41">
        <v>2.68</v>
      </c>
      <c r="F41">
        <v>2.27</v>
      </c>
      <c r="G41">
        <v>1.0900000000000001</v>
      </c>
      <c r="H41" s="1">
        <v>0.159</v>
      </c>
      <c r="I41" s="1">
        <v>7.0000000000000007E-2</v>
      </c>
      <c r="J41" s="1">
        <v>8.8999999999999996E-2</v>
      </c>
      <c r="K41">
        <v>0.26400000000000001</v>
      </c>
      <c r="L41">
        <v>1.34</v>
      </c>
      <c r="M41">
        <v>0.29199999999999998</v>
      </c>
      <c r="N41">
        <v>3.62</v>
      </c>
      <c r="O41">
        <v>4.2300000000000004</v>
      </c>
      <c r="P41">
        <v>4.04</v>
      </c>
      <c r="Q41">
        <v>4.17</v>
      </c>
      <c r="R41">
        <v>0.37872683319903305</v>
      </c>
      <c r="S41">
        <v>1.6</v>
      </c>
      <c r="T41">
        <v>5.0199999999999996</v>
      </c>
      <c r="U41">
        <f>RANK(D41,D$2:D$59)</f>
        <v>43</v>
      </c>
      <c r="V41">
        <f>RANK(E41,E$2:E$59,1)</f>
        <v>19</v>
      </c>
      <c r="W41">
        <f>RANK(F41,F$2:F$59)</f>
        <v>30</v>
      </c>
      <c r="X41">
        <f>RANK(G41,G$2:G$59,1)</f>
        <v>41</v>
      </c>
      <c r="Y41">
        <f>RANK(H41,H$2:H$59)</f>
        <v>41</v>
      </c>
      <c r="Z41">
        <f>RANK(I41,I$2:I$59,1)</f>
        <v>18</v>
      </c>
      <c r="AA41">
        <f>RANK(J41,J$2:J$59)</f>
        <v>37</v>
      </c>
      <c r="AB41">
        <f>RANK(K41,K$2:K$59,1)</f>
        <v>35</v>
      </c>
      <c r="AC41">
        <f>RANK(L41,L$2:L$59,1)</f>
        <v>28</v>
      </c>
      <c r="AD41">
        <f>RANK(M41,M$2:M$59,1)</f>
        <v>30</v>
      </c>
      <c r="AE41">
        <f>RANK(N41,N$2:N$59,1)</f>
        <v>20</v>
      </c>
      <c r="AF41">
        <f>RANK(O41,O$2:O$59,1)</f>
        <v>37</v>
      </c>
      <c r="AG41">
        <f>RANK(P41,P$2:P$59,1)</f>
        <v>27</v>
      </c>
      <c r="AH41">
        <f>RANK(Q41,Q$2:Q$59,1)</f>
        <v>34</v>
      </c>
      <c r="AI41">
        <f>RANK(R41,R$2:R$59)</f>
        <v>40</v>
      </c>
      <c r="AJ41">
        <f>RANK(S41,S$2:S$59)</f>
        <v>21</v>
      </c>
      <c r="AK41">
        <f>RANK(T41,T$2:T$59,1)</f>
        <v>42</v>
      </c>
      <c r="AL41">
        <f>VLOOKUP($A41,[1]pitchers!$A$2:$S$693,5,FALSE)</f>
        <v>5.5</v>
      </c>
      <c r="AM41">
        <f>VLOOKUP($A41,[1]pitchers!$A$2:$S$693,11,FALSE)</f>
        <v>-3.9688574061581976</v>
      </c>
      <c r="AN41">
        <f t="shared" si="4"/>
        <v>-9.4688574061581967</v>
      </c>
      <c r="AO41">
        <f t="shared" si="5"/>
        <v>20</v>
      </c>
      <c r="AP41">
        <f t="shared" si="6"/>
        <v>32</v>
      </c>
      <c r="AQ41">
        <f t="shared" si="7"/>
        <v>38</v>
      </c>
      <c r="BF41" s="1"/>
      <c r="BG41" s="1"/>
      <c r="BH41" s="1"/>
      <c r="BI41" s="1"/>
      <c r="BJ41" s="1"/>
      <c r="BK41" s="1"/>
      <c r="BL41" s="1"/>
      <c r="BM41" s="1"/>
      <c r="BN41" s="1"/>
      <c r="BU41" s="1"/>
      <c r="BV41" s="1"/>
      <c r="BZ41" s="1"/>
      <c r="CA41" s="1"/>
      <c r="CF41" s="1"/>
      <c r="CG41" s="1"/>
      <c r="CJ41" s="1"/>
      <c r="FA41" s="1"/>
      <c r="FB41" s="1"/>
      <c r="FC41" s="1"/>
      <c r="FD41" s="1"/>
      <c r="FE41" s="1"/>
      <c r="FF41" s="1"/>
      <c r="FG41" s="1"/>
      <c r="FN41" s="1"/>
    </row>
    <row r="42" spans="1:170">
      <c r="A42">
        <v>9132</v>
      </c>
      <c r="B42" t="s">
        <v>91</v>
      </c>
      <c r="C42" t="e">
        <f>VLOOKUP(A42,#REF!,2,FALSE)</f>
        <v>#REF!</v>
      </c>
      <c r="D42">
        <v>6.6</v>
      </c>
      <c r="E42">
        <v>3.39</v>
      </c>
      <c r="F42">
        <v>1.95</v>
      </c>
      <c r="G42">
        <v>0.59</v>
      </c>
      <c r="H42" s="1">
        <v>0.17299999999999999</v>
      </c>
      <c r="I42" s="1">
        <v>8.8999999999999996E-2</v>
      </c>
      <c r="J42" s="1">
        <v>8.4000000000000005E-2</v>
      </c>
      <c r="K42">
        <v>0.24399999999999999</v>
      </c>
      <c r="L42">
        <v>1.32</v>
      </c>
      <c r="M42">
        <v>0.28599999999999998</v>
      </c>
      <c r="N42">
        <v>3.39</v>
      </c>
      <c r="O42">
        <v>3.59</v>
      </c>
      <c r="P42">
        <v>4.1500000000000004</v>
      </c>
      <c r="Q42">
        <v>4.3600000000000003</v>
      </c>
      <c r="R42">
        <v>0.35815268614514612</v>
      </c>
      <c r="S42">
        <v>1.5</v>
      </c>
      <c r="T42">
        <v>4.26</v>
      </c>
      <c r="U42">
        <f>RANK(D42,D$2:D$59)</f>
        <v>32</v>
      </c>
      <c r="V42">
        <f>RANK(E42,E$2:E$59,1)</f>
        <v>43</v>
      </c>
      <c r="W42">
        <f>RANK(F42,F$2:F$59)</f>
        <v>40</v>
      </c>
      <c r="X42">
        <f>RANK(G42,G$2:G$59,1)</f>
        <v>10</v>
      </c>
      <c r="Y42">
        <f>RANK(H42,H$2:H$59)</f>
        <v>31</v>
      </c>
      <c r="Z42">
        <f>RANK(I42,I$2:I$59,1)</f>
        <v>43</v>
      </c>
      <c r="AA42">
        <f>RANK(J42,J$2:J$59)</f>
        <v>41</v>
      </c>
      <c r="AB42">
        <f>RANK(K42,K$2:K$59,1)</f>
        <v>19</v>
      </c>
      <c r="AC42">
        <f>RANK(L42,L$2:L$59,1)</f>
        <v>25</v>
      </c>
      <c r="AD42">
        <f>RANK(M42,M$2:M$59,1)</f>
        <v>21</v>
      </c>
      <c r="AE42">
        <f>RANK(N42,N$2:N$59,1)</f>
        <v>16</v>
      </c>
      <c r="AF42">
        <f>RANK(O42,O$2:O$59,1)</f>
        <v>13</v>
      </c>
      <c r="AG42">
        <f>RANK(P42,P$2:P$59,1)</f>
        <v>33</v>
      </c>
      <c r="AH42">
        <f>RANK(Q42,Q$2:Q$59,1)</f>
        <v>45</v>
      </c>
      <c r="AI42">
        <f>RANK(R42,R$2:R$59)</f>
        <v>41</v>
      </c>
      <c r="AJ42">
        <f>RANK(S42,S$2:S$59)</f>
        <v>24</v>
      </c>
      <c r="AK42">
        <f>RANK(T42,T$2:T$59,1)</f>
        <v>21</v>
      </c>
      <c r="AL42">
        <f>VLOOKUP($A42,[1]pitchers!$A$2:$S$693,5,FALSE)</f>
        <v>5.333333333333333</v>
      </c>
      <c r="AM42">
        <f>VLOOKUP($A42,[1]pitchers!$A$2:$S$693,11,FALSE)</f>
        <v>-8.5052589908493239</v>
      </c>
      <c r="AN42">
        <f t="shared" si="4"/>
        <v>-13.838592324182656</v>
      </c>
      <c r="AO42">
        <f t="shared" si="5"/>
        <v>21</v>
      </c>
      <c r="AP42">
        <f t="shared" si="6"/>
        <v>42</v>
      </c>
      <c r="AQ42">
        <f t="shared" si="7"/>
        <v>48</v>
      </c>
      <c r="BF42" s="1"/>
      <c r="BG42" s="1"/>
      <c r="BH42" s="1"/>
      <c r="BI42" s="1"/>
      <c r="BJ42" s="1"/>
      <c r="BK42" s="1"/>
      <c r="BL42" s="1"/>
      <c r="BM42" s="1"/>
      <c r="BN42" s="1"/>
      <c r="BU42" s="1"/>
      <c r="BV42" s="1"/>
      <c r="BZ42" s="1"/>
      <c r="CA42" s="1"/>
      <c r="CB42" s="1"/>
      <c r="CF42" s="1"/>
      <c r="CG42" s="1"/>
      <c r="CI42" s="1"/>
      <c r="CJ42" s="1"/>
      <c r="FA42" s="1"/>
      <c r="FB42" s="1"/>
      <c r="FC42" s="1"/>
      <c r="FD42" s="1"/>
      <c r="FE42" s="1"/>
      <c r="FF42" s="1"/>
      <c r="FG42" s="1"/>
      <c r="FN42" s="1"/>
    </row>
    <row r="43" spans="1:170">
      <c r="A43">
        <v>7731</v>
      </c>
      <c r="B43" t="s">
        <v>170</v>
      </c>
      <c r="C43" t="e">
        <f>VLOOKUP(A43,#REF!,2,FALSE)</f>
        <v>#REF!</v>
      </c>
      <c r="D43">
        <v>6.79</v>
      </c>
      <c r="E43">
        <v>3.65</v>
      </c>
      <c r="F43">
        <v>1.86</v>
      </c>
      <c r="G43">
        <v>0.97</v>
      </c>
      <c r="H43" s="1">
        <v>0.16900000000000001</v>
      </c>
      <c r="I43" s="1">
        <v>9.0999999999999998E-2</v>
      </c>
      <c r="J43" s="1">
        <v>7.8E-2</v>
      </c>
      <c r="K43">
        <v>0.26500000000000001</v>
      </c>
      <c r="L43">
        <v>1.47</v>
      </c>
      <c r="M43">
        <v>0.30299999999999999</v>
      </c>
      <c r="N43">
        <v>5.14</v>
      </c>
      <c r="O43">
        <v>4.25</v>
      </c>
      <c r="P43">
        <v>4.32</v>
      </c>
      <c r="Q43">
        <v>4.41</v>
      </c>
      <c r="R43">
        <v>0.34987277353689572</v>
      </c>
      <c r="S43">
        <v>2.2999999999999998</v>
      </c>
      <c r="T43">
        <v>5.52</v>
      </c>
      <c r="U43">
        <f>RANK(D43,D$2:D$59)</f>
        <v>28</v>
      </c>
      <c r="V43">
        <f>RANK(E43,E$2:E$59,1)</f>
        <v>49</v>
      </c>
      <c r="W43">
        <f>RANK(F43,F$2:F$59)</f>
        <v>45</v>
      </c>
      <c r="X43">
        <f>RANK(G43,G$2:G$59,1)</f>
        <v>29</v>
      </c>
      <c r="Y43">
        <f>RANK(H43,H$2:H$59)</f>
        <v>33</v>
      </c>
      <c r="Z43">
        <f>RANK(I43,I$2:I$59,1)</f>
        <v>47</v>
      </c>
      <c r="AA43">
        <f>RANK(J43,J$2:J$59)</f>
        <v>44</v>
      </c>
      <c r="AB43">
        <f>RANK(K43,K$2:K$59,1)</f>
        <v>37</v>
      </c>
      <c r="AC43">
        <f>RANK(L43,L$2:L$59,1)</f>
        <v>49</v>
      </c>
      <c r="AD43">
        <f>RANK(M43,M$2:M$59,1)</f>
        <v>33</v>
      </c>
      <c r="AE43">
        <f>RANK(N43,N$2:N$59,1)</f>
        <v>49</v>
      </c>
      <c r="AF43">
        <f>RANK(O43,O$2:O$59,1)</f>
        <v>39</v>
      </c>
      <c r="AG43">
        <f>RANK(P43,P$2:P$59,1)</f>
        <v>42</v>
      </c>
      <c r="AH43">
        <f>RANK(Q43,Q$2:Q$59,1)</f>
        <v>47</v>
      </c>
      <c r="AI43">
        <f>RANK(R43,R$2:R$59)</f>
        <v>42</v>
      </c>
      <c r="AJ43">
        <f>RANK(S43,S$2:S$59)</f>
        <v>8</v>
      </c>
      <c r="AK43">
        <f>RANK(T43,T$2:T$59,1)</f>
        <v>51</v>
      </c>
      <c r="AL43">
        <f>VLOOKUP($A43,[1]pitchers!$A$2:$S$693,5,FALSE)</f>
        <v>0.5</v>
      </c>
      <c r="AM43">
        <f>VLOOKUP($A43,[1]pitchers!$A$2:$S$693,11,FALSE)</f>
        <v>-12.837227548134994</v>
      </c>
      <c r="AN43">
        <f t="shared" si="4"/>
        <v>-13.337227548134994</v>
      </c>
      <c r="AO43">
        <f t="shared" si="5"/>
        <v>46</v>
      </c>
      <c r="AP43">
        <f t="shared" si="6"/>
        <v>53</v>
      </c>
      <c r="AQ43">
        <f t="shared" si="7"/>
        <v>46</v>
      </c>
      <c r="BF43" s="1"/>
      <c r="BG43" s="1"/>
      <c r="BH43" s="1"/>
      <c r="BI43" s="1"/>
      <c r="BJ43" s="1"/>
      <c r="BK43" s="1"/>
      <c r="BL43" s="1"/>
      <c r="BM43" s="1"/>
      <c r="BN43" s="1"/>
      <c r="BU43" s="1"/>
      <c r="BV43" s="1"/>
      <c r="CB43" s="1"/>
      <c r="CC43" s="1"/>
      <c r="CE43" s="1"/>
      <c r="CG43" s="1"/>
      <c r="CJ43" s="1"/>
      <c r="FA43" s="1"/>
      <c r="FB43" s="1"/>
      <c r="FC43" s="1"/>
      <c r="FD43" s="1"/>
      <c r="FE43" s="1"/>
      <c r="FF43" s="1"/>
      <c r="FG43" s="1"/>
      <c r="FN43" s="1"/>
    </row>
    <row r="44" spans="1:170">
      <c r="A44">
        <v>769</v>
      </c>
      <c r="B44" t="s">
        <v>80</v>
      </c>
      <c r="C44" t="e">
        <f>VLOOKUP(A44,#REF!,2,FALSE)</f>
        <v>#REF!</v>
      </c>
      <c r="D44">
        <v>5.8</v>
      </c>
      <c r="E44">
        <v>2.68</v>
      </c>
      <c r="F44">
        <v>2.17</v>
      </c>
      <c r="G44">
        <v>0.97</v>
      </c>
      <c r="H44" s="1">
        <v>0.157</v>
      </c>
      <c r="I44" s="1">
        <v>7.1999999999999995E-2</v>
      </c>
      <c r="J44" s="1">
        <v>8.4000000000000005E-2</v>
      </c>
      <c r="K44">
        <v>0.23300000000000001</v>
      </c>
      <c r="L44">
        <v>1.18</v>
      </c>
      <c r="M44">
        <v>0.255</v>
      </c>
      <c r="N44">
        <v>3.27</v>
      </c>
      <c r="O44">
        <v>4.12</v>
      </c>
      <c r="P44">
        <v>4.93</v>
      </c>
      <c r="Q44">
        <v>4.7300000000000004</v>
      </c>
      <c r="R44">
        <v>0.34710743801652894</v>
      </c>
      <c r="S44">
        <v>1.4</v>
      </c>
      <c r="T44">
        <v>4.4000000000000004</v>
      </c>
      <c r="U44">
        <f>RANK(D44,D$2:D$59)</f>
        <v>49</v>
      </c>
      <c r="V44">
        <f>RANK(E44,E$2:E$59,1)</f>
        <v>19</v>
      </c>
      <c r="W44">
        <f>RANK(F44,F$2:F$59)</f>
        <v>35</v>
      </c>
      <c r="X44">
        <f>RANK(G44,G$2:G$59,1)</f>
        <v>29</v>
      </c>
      <c r="Y44">
        <f>RANK(H44,H$2:H$59)</f>
        <v>42</v>
      </c>
      <c r="Z44">
        <f>RANK(I44,I$2:I$59,1)</f>
        <v>23</v>
      </c>
      <c r="AA44">
        <f>RANK(J44,J$2:J$59)</f>
        <v>41</v>
      </c>
      <c r="AB44">
        <f>RANK(K44,K$2:K$59,1)</f>
        <v>11</v>
      </c>
      <c r="AC44">
        <f>RANK(L44,L$2:L$59,1)</f>
        <v>11</v>
      </c>
      <c r="AD44">
        <f>RANK(M44,M$2:M$59,1)</f>
        <v>5</v>
      </c>
      <c r="AE44">
        <f>RANK(N44,N$2:N$59,1)</f>
        <v>13</v>
      </c>
      <c r="AF44">
        <f>RANK(O44,O$2:O$59,1)</f>
        <v>33</v>
      </c>
      <c r="AG44">
        <f>RANK(P44,P$2:P$59,1)</f>
        <v>57</v>
      </c>
      <c r="AH44">
        <f>RANK(Q44,Q$2:Q$59,1)</f>
        <v>55</v>
      </c>
      <c r="AI44">
        <f>RANK(R44,R$2:R$59)</f>
        <v>43</v>
      </c>
      <c r="AJ44">
        <f>RANK(S44,S$2:S$59)</f>
        <v>30</v>
      </c>
      <c r="AK44">
        <f>RANK(T44,T$2:T$59,1)</f>
        <v>25</v>
      </c>
      <c r="AL44">
        <f>VLOOKUP($A44,[1]pitchers!$A$2:$S$693,5,FALSE)</f>
        <v>1.1666666666666667</v>
      </c>
      <c r="AM44">
        <f>VLOOKUP($A44,[1]pitchers!$A$2:$S$693,11,FALSE)</f>
        <v>-16.791357648918353</v>
      </c>
      <c r="AN44">
        <f t="shared" si="4"/>
        <v>-17.958024315585021</v>
      </c>
      <c r="AO44">
        <f t="shared" si="5"/>
        <v>38</v>
      </c>
      <c r="AP44">
        <f t="shared" si="6"/>
        <v>55</v>
      </c>
      <c r="AQ44">
        <f t="shared" si="7"/>
        <v>52</v>
      </c>
      <c r="BF44" s="1"/>
      <c r="BG44" s="1"/>
      <c r="BH44" s="1"/>
      <c r="BI44" s="1"/>
      <c r="BJ44" s="1"/>
      <c r="BK44" s="1"/>
      <c r="BL44" s="1"/>
      <c r="BM44" s="1"/>
      <c r="BN44" s="1"/>
      <c r="BU44" s="1"/>
      <c r="BV44" s="1"/>
      <c r="BZ44" s="1"/>
      <c r="CA44" s="1"/>
      <c r="CB44" s="1"/>
      <c r="CC44" s="1"/>
      <c r="CF44" s="1"/>
      <c r="FA44" s="1"/>
      <c r="FB44" s="1"/>
      <c r="FC44" s="1"/>
      <c r="FD44" s="1"/>
      <c r="FE44" s="1"/>
      <c r="FF44" s="1"/>
      <c r="FG44" s="1"/>
      <c r="FN44" s="1"/>
    </row>
    <row r="45" spans="1:170">
      <c r="A45">
        <v>4538</v>
      </c>
      <c r="B45" t="s">
        <v>168</v>
      </c>
      <c r="C45" t="e">
        <f>VLOOKUP(A45,#REF!,2,FALSE)</f>
        <v>#REF!</v>
      </c>
      <c r="D45">
        <v>6.2</v>
      </c>
      <c r="E45">
        <v>3.1</v>
      </c>
      <c r="F45">
        <v>2</v>
      </c>
      <c r="G45">
        <v>1.42</v>
      </c>
      <c r="H45" s="1">
        <v>0.157</v>
      </c>
      <c r="I45" s="1">
        <v>7.9000000000000001E-2</v>
      </c>
      <c r="J45" s="1">
        <v>7.9000000000000001E-2</v>
      </c>
      <c r="K45">
        <v>0.27900000000000003</v>
      </c>
      <c r="L45">
        <v>1.46</v>
      </c>
      <c r="M45">
        <v>0.30399999999999999</v>
      </c>
      <c r="N45">
        <v>4.97</v>
      </c>
      <c r="O45">
        <v>4.93</v>
      </c>
      <c r="P45">
        <v>4.5599999999999996</v>
      </c>
      <c r="Q45">
        <v>4.49</v>
      </c>
      <c r="R45">
        <v>0.34507548526240117</v>
      </c>
      <c r="S45">
        <v>0.6</v>
      </c>
      <c r="T45">
        <v>5.59</v>
      </c>
      <c r="U45">
        <f>RANK(D45,D$2:D$59)</f>
        <v>40</v>
      </c>
      <c r="V45">
        <f>RANK(E45,E$2:E$59,1)</f>
        <v>34</v>
      </c>
      <c r="W45">
        <f>RANK(F45,F$2:F$59)</f>
        <v>38</v>
      </c>
      <c r="X45">
        <f>RANK(G45,G$2:G$59,1)</f>
        <v>51</v>
      </c>
      <c r="Y45">
        <f>RANK(H45,H$2:H$59)</f>
        <v>42</v>
      </c>
      <c r="Z45">
        <f>RANK(I45,I$2:I$59,1)</f>
        <v>35</v>
      </c>
      <c r="AA45">
        <f>RANK(J45,J$2:J$59)</f>
        <v>43</v>
      </c>
      <c r="AB45">
        <f>RANK(K45,K$2:K$59,1)</f>
        <v>48</v>
      </c>
      <c r="AC45">
        <f>RANK(L45,L$2:L$59,1)</f>
        <v>47</v>
      </c>
      <c r="AD45">
        <f>RANK(M45,M$2:M$59,1)</f>
        <v>34</v>
      </c>
      <c r="AE45">
        <f>RANK(N45,N$2:N$59,1)</f>
        <v>48</v>
      </c>
      <c r="AF45">
        <f>RANK(O45,O$2:O$59,1)</f>
        <v>54</v>
      </c>
      <c r="AG45">
        <f>RANK(P45,P$2:P$59,1)</f>
        <v>51</v>
      </c>
      <c r="AH45">
        <f>RANK(Q45,Q$2:Q$59,1)</f>
        <v>51</v>
      </c>
      <c r="AI45">
        <f>RANK(R45,R$2:R$59)</f>
        <v>44</v>
      </c>
      <c r="AJ45">
        <f>RANK(S45,S$2:S$59)</f>
        <v>44</v>
      </c>
      <c r="AK45">
        <f>RANK(T45,T$2:T$59,1)</f>
        <v>53</v>
      </c>
      <c r="AL45">
        <f>VLOOKUP($A45,[1]pitchers!$A$2:$S$693,5,FALSE)</f>
        <v>1</v>
      </c>
      <c r="AM45">
        <f>VLOOKUP($A45,[1]pitchers!$A$2:$S$693,11,FALSE)</f>
        <v>11.36870976786699</v>
      </c>
      <c r="AN45">
        <f t="shared" si="4"/>
        <v>10.36870976786699</v>
      </c>
      <c r="AO45">
        <f t="shared" si="5"/>
        <v>39</v>
      </c>
      <c r="AP45">
        <f t="shared" si="6"/>
        <v>9</v>
      </c>
      <c r="AQ45">
        <f t="shared" si="7"/>
        <v>6</v>
      </c>
      <c r="BF45" s="1"/>
      <c r="BG45" s="1"/>
      <c r="BH45" s="1"/>
      <c r="BI45" s="1"/>
      <c r="BJ45" s="1"/>
      <c r="BK45" s="1"/>
      <c r="BL45" s="1"/>
      <c r="BM45" s="1"/>
      <c r="BN45" s="1"/>
      <c r="BU45" s="1"/>
      <c r="BV45" s="1"/>
      <c r="BZ45" s="1"/>
      <c r="CB45" s="1"/>
      <c r="CE45" s="1"/>
      <c r="CF45" s="1"/>
      <c r="CG45" s="1"/>
      <c r="CJ45" s="1"/>
      <c r="FA45" s="1"/>
      <c r="FB45" s="1"/>
      <c r="FC45" s="1"/>
      <c r="FD45" s="1"/>
      <c r="FE45" s="1"/>
      <c r="FF45" s="1"/>
      <c r="FG45" s="1"/>
      <c r="FN45" s="1"/>
    </row>
    <row r="46" spans="1:170">
      <c r="A46">
        <v>5203</v>
      </c>
      <c r="B46" t="s">
        <v>173</v>
      </c>
      <c r="C46" t="e">
        <f>VLOOKUP(A46,#REF!,2,FALSE)</f>
        <v>#REF!</v>
      </c>
      <c r="D46">
        <v>5.95</v>
      </c>
      <c r="E46">
        <v>3.12</v>
      </c>
      <c r="F46">
        <v>1.91</v>
      </c>
      <c r="G46">
        <v>0.77</v>
      </c>
      <c r="H46" s="1">
        <v>0.14899999999999999</v>
      </c>
      <c r="I46" s="1">
        <v>7.8E-2</v>
      </c>
      <c r="J46" s="1">
        <v>7.0999999999999994E-2</v>
      </c>
      <c r="K46">
        <v>0.29599999999999999</v>
      </c>
      <c r="L46">
        <v>1.55</v>
      </c>
      <c r="M46">
        <v>0.33700000000000002</v>
      </c>
      <c r="N46">
        <v>5.19</v>
      </c>
      <c r="O46">
        <v>3.99</v>
      </c>
      <c r="P46">
        <v>4.54</v>
      </c>
      <c r="Q46">
        <v>4.55</v>
      </c>
      <c r="R46">
        <v>0.31537450722733246</v>
      </c>
      <c r="S46">
        <v>2.2000000000000002</v>
      </c>
      <c r="T46">
        <v>4.42</v>
      </c>
      <c r="U46">
        <f>RANK(D46,D$2:D$59)</f>
        <v>44</v>
      </c>
      <c r="V46">
        <f>RANK(E46,E$2:E$59,1)</f>
        <v>36</v>
      </c>
      <c r="W46">
        <f>RANK(F46,F$2:F$59)</f>
        <v>41</v>
      </c>
      <c r="X46">
        <f>RANK(G46,G$2:G$59,1)</f>
        <v>15</v>
      </c>
      <c r="Y46">
        <f>RANK(H46,H$2:H$59)</f>
        <v>49</v>
      </c>
      <c r="Z46">
        <f>RANK(I46,I$2:I$59,1)</f>
        <v>33</v>
      </c>
      <c r="AA46">
        <f>RANK(J46,J$2:J$59)</f>
        <v>47</v>
      </c>
      <c r="AB46">
        <f>RANK(K46,K$2:K$59,1)</f>
        <v>56</v>
      </c>
      <c r="AC46">
        <f>RANK(L46,L$2:L$59,1)</f>
        <v>54</v>
      </c>
      <c r="AD46">
        <f>RANK(M46,M$2:M$59,1)</f>
        <v>56</v>
      </c>
      <c r="AE46">
        <f>RANK(N46,N$2:N$59,1)</f>
        <v>51</v>
      </c>
      <c r="AF46">
        <f>RANK(O46,O$2:O$59,1)</f>
        <v>25</v>
      </c>
      <c r="AG46">
        <f>RANK(P46,P$2:P$59,1)</f>
        <v>50</v>
      </c>
      <c r="AH46">
        <f>RANK(Q46,Q$2:Q$59,1)</f>
        <v>52</v>
      </c>
      <c r="AI46">
        <f>RANK(R46,R$2:R$59)</f>
        <v>45</v>
      </c>
      <c r="AJ46">
        <f>RANK(S46,S$2:S$59)</f>
        <v>11</v>
      </c>
      <c r="AK46">
        <f>RANK(T46,T$2:T$59,1)</f>
        <v>27</v>
      </c>
      <c r="AL46">
        <f>VLOOKUP($A46,[1]pitchers!$A$2:$S$693,5,FALSE)</f>
        <v>0.5</v>
      </c>
      <c r="AM46">
        <f>VLOOKUP($A46,[1]pitchers!$A$2:$S$693,11,FALSE)</f>
        <v>-12.166395694127589</v>
      </c>
      <c r="AN46">
        <f t="shared" si="4"/>
        <v>-12.666395694127589</v>
      </c>
      <c r="AO46">
        <f t="shared" si="5"/>
        <v>46</v>
      </c>
      <c r="AP46">
        <f t="shared" si="6"/>
        <v>51</v>
      </c>
      <c r="AQ46">
        <f t="shared" si="7"/>
        <v>45</v>
      </c>
      <c r="BF46" s="1"/>
      <c r="BG46" s="1"/>
      <c r="BH46" s="1"/>
      <c r="BI46" s="1"/>
      <c r="BJ46" s="1"/>
      <c r="BK46" s="1"/>
      <c r="BL46" s="1"/>
      <c r="BM46" s="1"/>
      <c r="BN46" s="1"/>
      <c r="BU46" s="1"/>
      <c r="BV46" s="1"/>
      <c r="BZ46" s="1"/>
      <c r="CA46" s="1"/>
      <c r="CB46" s="1"/>
      <c r="CG46" s="1"/>
      <c r="CJ46" s="1"/>
      <c r="FA46" s="1"/>
      <c r="FB46" s="1"/>
      <c r="FC46" s="1"/>
      <c r="FD46" s="1"/>
      <c r="FE46" s="1"/>
      <c r="FF46" s="1"/>
      <c r="FG46" s="1"/>
      <c r="FN46" s="1"/>
    </row>
    <row r="47" spans="1:170">
      <c r="A47">
        <v>7593</v>
      </c>
      <c r="B47" t="s">
        <v>178</v>
      </c>
      <c r="C47" t="e">
        <f>VLOOKUP(A47,#REF!,2,FALSE)</f>
        <v>#REF!</v>
      </c>
      <c r="D47">
        <v>5.91</v>
      </c>
      <c r="E47">
        <v>3.11</v>
      </c>
      <c r="F47">
        <v>1.9</v>
      </c>
      <c r="G47">
        <v>1.08</v>
      </c>
      <c r="H47" s="1">
        <v>0.14499999999999999</v>
      </c>
      <c r="I47" s="1">
        <v>7.5999999999999998E-2</v>
      </c>
      <c r="J47" s="1">
        <v>6.9000000000000006E-2</v>
      </c>
      <c r="K47">
        <v>0.28399999999999997</v>
      </c>
      <c r="L47">
        <v>1.51</v>
      </c>
      <c r="M47">
        <v>0.314</v>
      </c>
      <c r="N47">
        <v>5.59</v>
      </c>
      <c r="O47">
        <v>4.57</v>
      </c>
      <c r="P47">
        <v>4.41</v>
      </c>
      <c r="Q47">
        <v>4.4000000000000004</v>
      </c>
      <c r="R47">
        <v>0.31161473087818697</v>
      </c>
      <c r="S47">
        <v>0.5</v>
      </c>
      <c r="T47">
        <v>5.17</v>
      </c>
      <c r="U47">
        <f>RANK(D47,D$2:D$59)</f>
        <v>46</v>
      </c>
      <c r="V47">
        <f>RANK(E47,E$2:E$59,1)</f>
        <v>35</v>
      </c>
      <c r="W47">
        <f>RANK(F47,F$2:F$59)</f>
        <v>42</v>
      </c>
      <c r="X47">
        <f>RANK(G47,G$2:G$59,1)</f>
        <v>39</v>
      </c>
      <c r="Y47">
        <f>RANK(H47,H$2:H$59)</f>
        <v>51</v>
      </c>
      <c r="Z47">
        <f>RANK(I47,I$2:I$59,1)</f>
        <v>29</v>
      </c>
      <c r="AA47">
        <f>RANK(J47,J$2:J$59)</f>
        <v>48</v>
      </c>
      <c r="AB47">
        <f>RANK(K47,K$2:K$59,1)</f>
        <v>49</v>
      </c>
      <c r="AC47">
        <f>RANK(L47,L$2:L$59,1)</f>
        <v>52</v>
      </c>
      <c r="AD47">
        <f>RANK(M47,M$2:M$59,1)</f>
        <v>46</v>
      </c>
      <c r="AE47">
        <f>RANK(N47,N$2:N$59,1)</f>
        <v>55</v>
      </c>
      <c r="AF47">
        <f>RANK(O47,O$2:O$59,1)</f>
        <v>49</v>
      </c>
      <c r="AG47">
        <f>RANK(P47,P$2:P$59,1)</f>
        <v>46</v>
      </c>
      <c r="AH47">
        <f>RANK(Q47,Q$2:Q$59,1)</f>
        <v>46</v>
      </c>
      <c r="AI47">
        <f>RANK(R47,R$2:R$59)</f>
        <v>46</v>
      </c>
      <c r="AJ47">
        <f>RANK(S47,S$2:S$59)</f>
        <v>47</v>
      </c>
      <c r="AK47">
        <f>RANK(T47,T$2:T$59,1)</f>
        <v>48</v>
      </c>
      <c r="AL47">
        <f>VLOOKUP($A47,[1]pitchers!$A$2:$S$693,5,FALSE)</f>
        <v>0</v>
      </c>
      <c r="AM47">
        <f>VLOOKUP($A47,[1]pitchers!$A$2:$S$693,11,FALSE)</f>
        <v>-6.5838873594752396</v>
      </c>
      <c r="AN47">
        <f t="shared" si="4"/>
        <v>-6.5838873594752396</v>
      </c>
      <c r="AO47">
        <f t="shared" si="5"/>
        <v>49</v>
      </c>
      <c r="AP47">
        <f t="shared" si="6"/>
        <v>35</v>
      </c>
      <c r="AQ47">
        <f t="shared" si="7"/>
        <v>25</v>
      </c>
      <c r="BF47" s="1"/>
      <c r="BG47" s="1"/>
      <c r="BH47" s="1"/>
      <c r="BI47" s="1"/>
      <c r="BJ47" s="1"/>
      <c r="BK47" s="1"/>
      <c r="BL47" s="1"/>
      <c r="BM47" s="1"/>
      <c r="BN47" s="1"/>
      <c r="BU47" s="1"/>
      <c r="BV47" s="1"/>
      <c r="CB47" s="1"/>
      <c r="CC47" s="1"/>
      <c r="CE47" s="1"/>
      <c r="CG47" s="1"/>
      <c r="CJ47" s="1"/>
      <c r="FA47" s="1"/>
      <c r="FB47" s="1"/>
      <c r="FC47" s="1"/>
      <c r="FD47" s="1"/>
      <c r="FE47" s="1"/>
      <c r="FF47" s="1"/>
      <c r="FG47" s="1"/>
      <c r="FN47" s="1"/>
    </row>
    <row r="48" spans="1:170">
      <c r="A48">
        <v>10261</v>
      </c>
      <c r="B48" t="s">
        <v>63</v>
      </c>
      <c r="C48" t="e">
        <f>VLOOKUP(A48,#REF!,2,FALSE)</f>
        <v>#REF!</v>
      </c>
      <c r="D48">
        <v>6.21</v>
      </c>
      <c r="E48">
        <v>3.54</v>
      </c>
      <c r="F48">
        <v>1.76</v>
      </c>
      <c r="G48">
        <v>0.95</v>
      </c>
      <c r="H48" s="1">
        <v>0.16800000000000001</v>
      </c>
      <c r="I48" s="1">
        <v>9.6000000000000002E-2</v>
      </c>
      <c r="J48" s="1">
        <v>7.1999999999999995E-2</v>
      </c>
      <c r="K48">
        <v>0.22800000000000001</v>
      </c>
      <c r="L48">
        <v>1.23</v>
      </c>
      <c r="M48">
        <v>0.254</v>
      </c>
      <c r="N48">
        <v>3.11</v>
      </c>
      <c r="O48">
        <v>4.3600000000000003</v>
      </c>
      <c r="P48">
        <v>4.6399999999999997</v>
      </c>
      <c r="Q48">
        <v>4.58</v>
      </c>
      <c r="R48">
        <v>0.29779058597502406</v>
      </c>
      <c r="S48">
        <v>1.2</v>
      </c>
      <c r="T48">
        <v>4.78</v>
      </c>
      <c r="U48">
        <f>RANK(D48,D$2:D$59)</f>
        <v>39</v>
      </c>
      <c r="V48">
        <f>RANK(E48,E$2:E$59,1)</f>
        <v>48</v>
      </c>
      <c r="W48">
        <f>RANK(F48,F$2:F$59)</f>
        <v>49</v>
      </c>
      <c r="X48">
        <f>RANK(G48,G$2:G$59,1)</f>
        <v>27</v>
      </c>
      <c r="Y48">
        <f>RANK(H48,H$2:H$59)</f>
        <v>36</v>
      </c>
      <c r="Z48">
        <f>RANK(I48,I$2:I$59,1)</f>
        <v>50</v>
      </c>
      <c r="AA48">
        <f>RANK(J48,J$2:J$59)</f>
        <v>45</v>
      </c>
      <c r="AB48">
        <f>RANK(K48,K$2:K$59,1)</f>
        <v>9</v>
      </c>
      <c r="AC48">
        <f>RANK(L48,L$2:L$59,1)</f>
        <v>16</v>
      </c>
      <c r="AD48">
        <f>RANK(M48,M$2:M$59,1)</f>
        <v>3</v>
      </c>
      <c r="AE48">
        <f>RANK(N48,N$2:N$59,1)</f>
        <v>7</v>
      </c>
      <c r="AF48">
        <f>RANK(O48,O$2:O$59,1)</f>
        <v>44</v>
      </c>
      <c r="AG48">
        <f>RANK(P48,P$2:P$59,1)</f>
        <v>53</v>
      </c>
      <c r="AH48">
        <f>RANK(Q48,Q$2:Q$59,1)</f>
        <v>53</v>
      </c>
      <c r="AI48">
        <f>RANK(R48,R$2:R$59)</f>
        <v>47</v>
      </c>
      <c r="AJ48">
        <f>RANK(S48,S$2:S$59)</f>
        <v>36</v>
      </c>
      <c r="AK48">
        <f>RANK(T48,T$2:T$59,1)</f>
        <v>34</v>
      </c>
      <c r="AL48">
        <f>VLOOKUP($A48,[1]pitchers!$A$2:$S$693,5,FALSE)</f>
        <v>4.5</v>
      </c>
      <c r="AM48">
        <f>VLOOKUP($A48,[1]pitchers!$A$2:$S$693,11,FALSE)</f>
        <v>-10.019068817747359</v>
      </c>
      <c r="AN48">
        <f t="shared" si="4"/>
        <v>-14.519068817747359</v>
      </c>
      <c r="AO48">
        <f t="shared" si="5"/>
        <v>23</v>
      </c>
      <c r="AP48">
        <f t="shared" si="6"/>
        <v>48</v>
      </c>
      <c r="AQ48">
        <f t="shared" si="7"/>
        <v>49</v>
      </c>
      <c r="BF48" s="1"/>
      <c r="BG48" s="1"/>
      <c r="BH48" s="1"/>
      <c r="BI48" s="1"/>
      <c r="BJ48" s="1"/>
      <c r="BK48" s="1"/>
      <c r="BL48" s="1"/>
      <c r="BM48" s="1"/>
      <c r="BN48" s="1"/>
      <c r="BU48" s="1"/>
      <c r="BV48" s="1"/>
      <c r="BZ48" s="1"/>
      <c r="CA48" s="1"/>
      <c r="CB48" s="1"/>
      <c r="CC48" s="1"/>
      <c r="CG48" s="1"/>
      <c r="CH48" s="1"/>
      <c r="FA48" s="1"/>
      <c r="FB48" s="1"/>
      <c r="FC48" s="1"/>
      <c r="FD48" s="1"/>
      <c r="FE48" s="1"/>
      <c r="FF48" s="1"/>
      <c r="FG48" s="1"/>
      <c r="FN48" s="1"/>
    </row>
    <row r="49" spans="1:170">
      <c r="A49">
        <v>5669</v>
      </c>
      <c r="B49" t="s">
        <v>106</v>
      </c>
      <c r="C49" t="e">
        <f>VLOOKUP(A49,#REF!,2,FALSE)</f>
        <v>#REF!</v>
      </c>
      <c r="D49">
        <v>5</v>
      </c>
      <c r="E49">
        <v>2.37</v>
      </c>
      <c r="F49">
        <v>2.11</v>
      </c>
      <c r="G49">
        <v>0.18</v>
      </c>
      <c r="H49" s="1">
        <v>0.13600000000000001</v>
      </c>
      <c r="I49" s="1">
        <v>6.5000000000000002E-2</v>
      </c>
      <c r="J49" s="1">
        <v>7.1999999999999995E-2</v>
      </c>
      <c r="K49">
        <v>0.23400000000000001</v>
      </c>
      <c r="L49">
        <v>1.1399999999999999</v>
      </c>
      <c r="M49">
        <v>0.27100000000000002</v>
      </c>
      <c r="N49">
        <v>3.59</v>
      </c>
      <c r="O49">
        <v>3.18</v>
      </c>
      <c r="P49">
        <v>3.97</v>
      </c>
      <c r="Q49">
        <v>4.1100000000000003</v>
      </c>
      <c r="R49">
        <v>0.29354207436399216</v>
      </c>
      <c r="S49">
        <v>1.9</v>
      </c>
      <c r="T49">
        <v>3.97</v>
      </c>
      <c r="U49">
        <f>RANK(D49,D$2:D$59)</f>
        <v>58</v>
      </c>
      <c r="V49">
        <f>RANK(E49,E$2:E$59,1)</f>
        <v>12</v>
      </c>
      <c r="W49">
        <f>RANK(F49,F$2:F$59)</f>
        <v>36</v>
      </c>
      <c r="X49">
        <f>RANK(G49,G$2:G$59,1)</f>
        <v>1</v>
      </c>
      <c r="Y49">
        <f>RANK(H49,H$2:H$59)</f>
        <v>55</v>
      </c>
      <c r="Z49">
        <f>RANK(I49,I$2:I$59,1)</f>
        <v>14</v>
      </c>
      <c r="AA49">
        <f>RANK(J49,J$2:J$59)</f>
        <v>45</v>
      </c>
      <c r="AB49">
        <f>RANK(K49,K$2:K$59,1)</f>
        <v>12</v>
      </c>
      <c r="AC49">
        <f>RANK(L49,L$2:L$59,1)</f>
        <v>5</v>
      </c>
      <c r="AD49">
        <f>RANK(M49,M$2:M$59,1)</f>
        <v>12</v>
      </c>
      <c r="AE49">
        <f>RANK(N49,N$2:N$59,1)</f>
        <v>19</v>
      </c>
      <c r="AF49">
        <f>RANK(O49,O$2:O$59,1)</f>
        <v>4</v>
      </c>
      <c r="AG49">
        <f>RANK(P49,P$2:P$59,1)</f>
        <v>23</v>
      </c>
      <c r="AH49">
        <f>RANK(Q49,Q$2:Q$59,1)</f>
        <v>27</v>
      </c>
      <c r="AI49">
        <f>RANK(R49,R$2:R$59)</f>
        <v>48</v>
      </c>
      <c r="AJ49">
        <f>RANK(S49,S$2:S$59)</f>
        <v>15</v>
      </c>
      <c r="AK49">
        <f>RANK(T49,T$2:T$59,1)</f>
        <v>11</v>
      </c>
      <c r="AL49">
        <f>VLOOKUP($A49,[1]pitchers!$A$2:$S$693,5,FALSE)</f>
        <v>3.3333333333333335</v>
      </c>
      <c r="AM49">
        <f>VLOOKUP($A49,[1]pitchers!$A$2:$S$693,11,FALSE)</f>
        <v>13.377069608877926</v>
      </c>
      <c r="AN49">
        <f t="shared" si="4"/>
        <v>10.043736275544592</v>
      </c>
      <c r="AO49">
        <f t="shared" si="5"/>
        <v>25</v>
      </c>
      <c r="AP49">
        <f t="shared" si="6"/>
        <v>8</v>
      </c>
      <c r="AQ49">
        <f t="shared" si="7"/>
        <v>7</v>
      </c>
      <c r="BF49" s="1"/>
      <c r="BG49" s="1"/>
      <c r="BH49" s="1"/>
      <c r="BI49" s="1"/>
      <c r="BJ49" s="1"/>
      <c r="BK49" s="1"/>
      <c r="BL49" s="1"/>
      <c r="BM49" s="1"/>
      <c r="BN49" s="1"/>
      <c r="BU49" s="1"/>
      <c r="BV49" s="1"/>
      <c r="CB49" s="1"/>
      <c r="CE49" s="1"/>
      <c r="CF49" s="1"/>
      <c r="CJ49" s="1"/>
      <c r="FA49" s="1"/>
      <c r="FB49" s="1"/>
      <c r="FC49" s="1"/>
      <c r="FD49" s="1"/>
      <c r="FE49" s="1"/>
      <c r="FF49" s="1"/>
      <c r="FG49" s="1"/>
      <c r="FN49" s="1"/>
    </row>
    <row r="50" spans="1:170">
      <c r="A50">
        <v>9761</v>
      </c>
      <c r="B50" t="s">
        <v>34</v>
      </c>
      <c r="C50" t="e">
        <f>VLOOKUP(A50,#REF!,2,FALSE)</f>
        <v>#REF!</v>
      </c>
      <c r="D50">
        <v>5.73</v>
      </c>
      <c r="E50">
        <v>3.19</v>
      </c>
      <c r="F50">
        <v>1.8</v>
      </c>
      <c r="G50">
        <v>0.73</v>
      </c>
      <c r="H50" s="1">
        <v>0.14899999999999999</v>
      </c>
      <c r="I50" s="1">
        <v>8.3000000000000004E-2</v>
      </c>
      <c r="J50" s="1">
        <v>6.6000000000000003E-2</v>
      </c>
      <c r="K50">
        <v>0.25700000000000001</v>
      </c>
      <c r="L50">
        <v>1.35</v>
      </c>
      <c r="M50">
        <v>0.28899999999999998</v>
      </c>
      <c r="N50">
        <v>2.69</v>
      </c>
      <c r="O50">
        <v>4.01</v>
      </c>
      <c r="P50">
        <v>4.1900000000000004</v>
      </c>
      <c r="Q50">
        <v>4.24</v>
      </c>
      <c r="R50">
        <v>0.28225806451612906</v>
      </c>
      <c r="S50">
        <v>0.5</v>
      </c>
      <c r="T50">
        <v>4.49</v>
      </c>
      <c r="U50">
        <f>RANK(D50,D$2:D$59)</f>
        <v>52</v>
      </c>
      <c r="V50">
        <f>RANK(E50,E$2:E$59,1)</f>
        <v>38</v>
      </c>
      <c r="W50">
        <f>RANK(F50,F$2:F$59)</f>
        <v>48</v>
      </c>
      <c r="X50">
        <f>RANK(G50,G$2:G$59,1)</f>
        <v>13</v>
      </c>
      <c r="Y50">
        <f>RANK(H50,H$2:H$59)</f>
        <v>49</v>
      </c>
      <c r="Z50">
        <f>RANK(I50,I$2:I$59,1)</f>
        <v>37</v>
      </c>
      <c r="AA50">
        <f>RANK(J50,J$2:J$59)</f>
        <v>49</v>
      </c>
      <c r="AB50">
        <f>RANK(K50,K$2:K$59,1)</f>
        <v>30</v>
      </c>
      <c r="AC50">
        <f>RANK(L50,L$2:L$59,1)</f>
        <v>31</v>
      </c>
      <c r="AD50">
        <f>RANK(M50,M$2:M$59,1)</f>
        <v>23</v>
      </c>
      <c r="AE50">
        <f>RANK(N50,N$2:N$59,1)</f>
        <v>2</v>
      </c>
      <c r="AF50">
        <f>RANK(O50,O$2:O$59,1)</f>
        <v>26</v>
      </c>
      <c r="AG50">
        <f>RANK(P50,P$2:P$59,1)</f>
        <v>36</v>
      </c>
      <c r="AH50">
        <f>RANK(Q50,Q$2:Q$59,1)</f>
        <v>36</v>
      </c>
      <c r="AI50">
        <f>RANK(R50,R$2:R$59)</f>
        <v>49</v>
      </c>
      <c r="AJ50">
        <f>RANK(S50,S$2:S$59)</f>
        <v>47</v>
      </c>
      <c r="AK50">
        <f>RANK(T50,T$2:T$59,1)</f>
        <v>29</v>
      </c>
      <c r="AL50">
        <f>VLOOKUP($A50,[1]pitchers!$A$2:$S$693,5,FALSE)</f>
        <v>2.5</v>
      </c>
      <c r="AM50">
        <f>VLOOKUP($A50,[1]pitchers!$A$2:$S$693,11,FALSE)</f>
        <v>-4.5568931138154509</v>
      </c>
      <c r="AN50">
        <f t="shared" si="4"/>
        <v>-7.0568931138154509</v>
      </c>
      <c r="AO50">
        <f t="shared" si="5"/>
        <v>32</v>
      </c>
      <c r="AP50">
        <f t="shared" si="6"/>
        <v>33</v>
      </c>
      <c r="AQ50">
        <f t="shared" si="7"/>
        <v>26</v>
      </c>
      <c r="BF50" s="1"/>
      <c r="BG50" s="1"/>
      <c r="BH50" s="1"/>
      <c r="BI50" s="1"/>
      <c r="BJ50" s="1"/>
      <c r="BK50" s="1"/>
      <c r="BL50" s="1"/>
      <c r="BM50" s="1"/>
      <c r="BN50" s="1"/>
      <c r="BU50" s="1"/>
      <c r="BV50" s="1"/>
      <c r="BZ50" s="1"/>
      <c r="CA50" s="1"/>
      <c r="CB50" s="1"/>
      <c r="CG50" s="1"/>
      <c r="CJ50" s="1"/>
      <c r="FA50" s="1"/>
      <c r="FB50" s="1"/>
      <c r="FC50" s="1"/>
      <c r="FD50" s="1"/>
      <c r="FE50" s="1"/>
      <c r="FF50" s="1"/>
      <c r="FG50" s="1"/>
      <c r="FN50" s="1"/>
    </row>
    <row r="51" spans="1:170">
      <c r="A51">
        <v>1011</v>
      </c>
      <c r="B51" t="s">
        <v>181</v>
      </c>
      <c r="C51" t="e">
        <f>VLOOKUP(A51,#REF!,2,FALSE)</f>
        <v>#REF!</v>
      </c>
      <c r="D51">
        <v>5.82</v>
      </c>
      <c r="E51">
        <v>3.3</v>
      </c>
      <c r="F51">
        <v>1.76</v>
      </c>
      <c r="G51">
        <v>1.3</v>
      </c>
      <c r="H51" s="1">
        <v>0.14399999999999999</v>
      </c>
      <c r="I51" s="1">
        <v>8.1000000000000003E-2</v>
      </c>
      <c r="J51" s="1">
        <v>6.2E-2</v>
      </c>
      <c r="K51">
        <v>0.29299999999999998</v>
      </c>
      <c r="L51">
        <v>1.56</v>
      </c>
      <c r="M51">
        <v>0.32</v>
      </c>
      <c r="N51">
        <v>5.73</v>
      </c>
      <c r="O51">
        <v>4.91</v>
      </c>
      <c r="P51">
        <v>4.5</v>
      </c>
      <c r="Q51">
        <v>4.6399999999999997</v>
      </c>
      <c r="R51">
        <v>0.2810077519379845</v>
      </c>
      <c r="S51">
        <v>-0.6</v>
      </c>
      <c r="T51">
        <v>5.84</v>
      </c>
      <c r="U51">
        <f>RANK(D51,D$2:D$59)</f>
        <v>48</v>
      </c>
      <c r="V51">
        <f>RANK(E51,E$2:E$59,1)</f>
        <v>40</v>
      </c>
      <c r="W51">
        <f>RANK(F51,F$2:F$59)</f>
        <v>49</v>
      </c>
      <c r="X51">
        <f>RANK(G51,G$2:G$59,1)</f>
        <v>48</v>
      </c>
      <c r="Y51">
        <f>RANK(H51,H$2:H$59)</f>
        <v>53</v>
      </c>
      <c r="Z51">
        <f>RANK(I51,I$2:I$59,1)</f>
        <v>36</v>
      </c>
      <c r="AA51">
        <f>RANK(J51,J$2:J$59)</f>
        <v>52</v>
      </c>
      <c r="AB51">
        <f>RANK(K51,K$2:K$59,1)</f>
        <v>54</v>
      </c>
      <c r="AC51">
        <f>RANK(L51,L$2:L$59,1)</f>
        <v>55</v>
      </c>
      <c r="AD51">
        <f>RANK(M51,M$2:M$59,1)</f>
        <v>48</v>
      </c>
      <c r="AE51">
        <f>RANK(N51,N$2:N$59,1)</f>
        <v>57</v>
      </c>
      <c r="AF51">
        <f>RANK(O51,O$2:O$59,1)</f>
        <v>53</v>
      </c>
      <c r="AG51">
        <f>RANK(P51,P$2:P$59,1)</f>
        <v>48</v>
      </c>
      <c r="AH51">
        <f>RANK(Q51,Q$2:Q$59,1)</f>
        <v>54</v>
      </c>
      <c r="AI51">
        <f>RANK(R51,R$2:R$59)</f>
        <v>50</v>
      </c>
      <c r="AJ51">
        <f>RANK(S51,S$2:S$59)</f>
        <v>57</v>
      </c>
      <c r="AK51">
        <f>RANK(T51,T$2:T$59,1)</f>
        <v>55</v>
      </c>
      <c r="AL51">
        <f>VLOOKUP($A51,[1]pitchers!$A$2:$S$693,5,FALSE)</f>
        <v>0.66666666666666663</v>
      </c>
      <c r="AM51">
        <f>VLOOKUP($A51,[1]pitchers!$A$2:$S$693,11,FALSE)</f>
        <v>-1.1947848041167066</v>
      </c>
      <c r="AN51">
        <f t="shared" si="4"/>
        <v>-1.8614514707833734</v>
      </c>
      <c r="AO51">
        <f t="shared" si="5"/>
        <v>41</v>
      </c>
      <c r="AP51">
        <f t="shared" si="6"/>
        <v>27</v>
      </c>
      <c r="AQ51">
        <f t="shared" si="7"/>
        <v>15</v>
      </c>
      <c r="BF51" s="1"/>
      <c r="BG51" s="1"/>
      <c r="BH51" s="1"/>
      <c r="BI51" s="1"/>
      <c r="BJ51" s="1"/>
      <c r="BK51" s="1"/>
      <c r="BL51" s="1"/>
      <c r="BM51" s="1"/>
      <c r="BN51" s="1"/>
      <c r="BU51" s="1"/>
      <c r="BV51" s="1"/>
      <c r="BZ51" s="1"/>
      <c r="CA51" s="1"/>
      <c r="CB51" s="1"/>
      <c r="CF51" s="1"/>
      <c r="CG51" s="1"/>
      <c r="CJ51" s="1"/>
      <c r="FA51" s="1"/>
      <c r="FB51" s="1"/>
      <c r="FC51" s="1"/>
      <c r="FD51" s="1"/>
      <c r="FE51" s="1"/>
      <c r="FF51" s="1"/>
      <c r="FG51" s="1"/>
      <c r="FN51" s="1"/>
    </row>
    <row r="52" spans="1:170">
      <c r="A52">
        <v>7106</v>
      </c>
      <c r="B52" t="s">
        <v>134</v>
      </c>
      <c r="C52" t="e">
        <f>VLOOKUP(A52,#REF!,2,FALSE)</f>
        <v>#REF!</v>
      </c>
      <c r="D52">
        <v>5.92</v>
      </c>
      <c r="E52">
        <v>3.41</v>
      </c>
      <c r="F52">
        <v>1.74</v>
      </c>
      <c r="G52">
        <v>0.81</v>
      </c>
      <c r="H52" s="1">
        <v>0.151</v>
      </c>
      <c r="I52" s="1">
        <v>8.6999999999999994E-2</v>
      </c>
      <c r="J52" s="1">
        <v>6.4000000000000001E-2</v>
      </c>
      <c r="K52">
        <v>0.27700000000000002</v>
      </c>
      <c r="L52">
        <v>1.47</v>
      </c>
      <c r="M52">
        <v>0.313</v>
      </c>
      <c r="N52">
        <v>4.04</v>
      </c>
      <c r="O52">
        <v>4.18</v>
      </c>
      <c r="P52">
        <v>4.3</v>
      </c>
      <c r="Q52">
        <v>4.46</v>
      </c>
      <c r="R52">
        <v>0.27972027972027974</v>
      </c>
      <c r="S52">
        <v>0.6</v>
      </c>
      <c r="T52">
        <v>4.74</v>
      </c>
      <c r="U52">
        <f>RANK(D52,D$2:D$59)</f>
        <v>45</v>
      </c>
      <c r="V52">
        <f>RANK(E52,E$2:E$59,1)</f>
        <v>45</v>
      </c>
      <c r="W52">
        <f>RANK(F52,F$2:F$59)</f>
        <v>51</v>
      </c>
      <c r="X52">
        <f>RANK(G52,G$2:G$59,1)</f>
        <v>17</v>
      </c>
      <c r="Y52">
        <f>RANK(H52,H$2:H$59)</f>
        <v>47</v>
      </c>
      <c r="Z52">
        <f>RANK(I52,I$2:I$59,1)</f>
        <v>40</v>
      </c>
      <c r="AA52">
        <f>RANK(J52,J$2:J$59)</f>
        <v>50</v>
      </c>
      <c r="AB52">
        <f>RANK(K52,K$2:K$59,1)</f>
        <v>44</v>
      </c>
      <c r="AC52">
        <f>RANK(L52,L$2:L$59,1)</f>
        <v>49</v>
      </c>
      <c r="AD52">
        <f>RANK(M52,M$2:M$59,1)</f>
        <v>44</v>
      </c>
      <c r="AE52">
        <f>RANK(N52,N$2:N$59,1)</f>
        <v>32</v>
      </c>
      <c r="AF52">
        <f>RANK(O52,O$2:O$59,1)</f>
        <v>35</v>
      </c>
      <c r="AG52">
        <f>RANK(P52,P$2:P$59,1)</f>
        <v>40</v>
      </c>
      <c r="AH52">
        <f>RANK(Q52,Q$2:Q$59,1)</f>
        <v>49</v>
      </c>
      <c r="AI52">
        <f>RANK(R52,R$2:R$59)</f>
        <v>51</v>
      </c>
      <c r="AJ52">
        <f>RANK(S52,S$2:S$59)</f>
        <v>44</v>
      </c>
      <c r="AK52">
        <f>RANK(T52,T$2:T$59,1)</f>
        <v>32</v>
      </c>
      <c r="AL52">
        <f>VLOOKUP($A52,[1]pitchers!$A$2:$S$693,5,FALSE)</f>
        <v>0</v>
      </c>
      <c r="AM52">
        <f>VLOOKUP($A52,[1]pitchers!$A$2:$S$693,11,FALSE)</f>
        <v>-7.4603195378848364</v>
      </c>
      <c r="AN52">
        <f t="shared" si="4"/>
        <v>-7.4603195378848364</v>
      </c>
      <c r="AO52">
        <f t="shared" si="5"/>
        <v>49</v>
      </c>
      <c r="AP52">
        <f t="shared" si="6"/>
        <v>40</v>
      </c>
      <c r="AQ52">
        <f t="shared" si="7"/>
        <v>28</v>
      </c>
      <c r="BF52" s="1"/>
      <c r="BG52" s="1"/>
      <c r="BH52" s="1"/>
      <c r="BI52" s="1"/>
      <c r="BJ52" s="1"/>
      <c r="BK52" s="1"/>
      <c r="BL52" s="1"/>
      <c r="BM52" s="1"/>
      <c r="BN52" s="1"/>
      <c r="BU52" s="1"/>
      <c r="BV52" s="1"/>
      <c r="BZ52" s="1"/>
      <c r="CE52" s="1"/>
      <c r="CF52" s="1"/>
      <c r="CG52" s="1"/>
      <c r="CJ52" s="1"/>
      <c r="FA52" s="1"/>
      <c r="FB52" s="1"/>
      <c r="FC52" s="1"/>
      <c r="FD52" s="1"/>
      <c r="FE52" s="1"/>
      <c r="FF52" s="1"/>
      <c r="FG52" s="1"/>
      <c r="FN52" s="1"/>
    </row>
    <row r="53" spans="1:170">
      <c r="A53">
        <v>6570</v>
      </c>
      <c r="B53" t="s">
        <v>155</v>
      </c>
      <c r="C53" t="e">
        <f>VLOOKUP(A53,#REF!,2,FALSE)</f>
        <v>#REF!</v>
      </c>
      <c r="D53">
        <v>5.79</v>
      </c>
      <c r="E53">
        <v>3.4</v>
      </c>
      <c r="F53">
        <v>1.7</v>
      </c>
      <c r="G53">
        <v>0.88</v>
      </c>
      <c r="H53" s="1">
        <v>0.153</v>
      </c>
      <c r="I53" s="1">
        <v>0.09</v>
      </c>
      <c r="J53" s="1">
        <v>6.3E-2</v>
      </c>
      <c r="K53">
        <v>0.25800000000000001</v>
      </c>
      <c r="L53">
        <v>1.36</v>
      </c>
      <c r="M53">
        <v>0.28899999999999998</v>
      </c>
      <c r="N53">
        <v>4.41</v>
      </c>
      <c r="O53">
        <v>4.2699999999999996</v>
      </c>
      <c r="P53">
        <v>4.28</v>
      </c>
      <c r="Q53">
        <v>4.47</v>
      </c>
      <c r="R53">
        <v>0.26573426573426573</v>
      </c>
      <c r="S53">
        <v>0.6</v>
      </c>
      <c r="T53">
        <v>5.05</v>
      </c>
      <c r="U53">
        <f>RANK(D53,D$2:D$59)</f>
        <v>50</v>
      </c>
      <c r="V53">
        <f>RANK(E53,E$2:E$59,1)</f>
        <v>44</v>
      </c>
      <c r="W53">
        <f>RANK(F53,F$2:F$59)</f>
        <v>52</v>
      </c>
      <c r="X53">
        <f>RANK(G53,G$2:G$59,1)</f>
        <v>23</v>
      </c>
      <c r="Y53">
        <f>RANK(H53,H$2:H$59)</f>
        <v>45</v>
      </c>
      <c r="Z53">
        <f>RANK(I53,I$2:I$59,1)</f>
        <v>46</v>
      </c>
      <c r="AA53">
        <f>RANK(J53,J$2:J$59)</f>
        <v>51</v>
      </c>
      <c r="AB53">
        <f>RANK(K53,K$2:K$59,1)</f>
        <v>31</v>
      </c>
      <c r="AC53">
        <f>RANK(L53,L$2:L$59,1)</f>
        <v>35</v>
      </c>
      <c r="AD53">
        <f>RANK(M53,M$2:M$59,1)</f>
        <v>23</v>
      </c>
      <c r="AE53">
        <f>RANK(N53,N$2:N$59,1)</f>
        <v>41</v>
      </c>
      <c r="AF53">
        <f>RANK(O53,O$2:O$59,1)</f>
        <v>42</v>
      </c>
      <c r="AG53">
        <f>RANK(P53,P$2:P$59,1)</f>
        <v>38</v>
      </c>
      <c r="AH53">
        <f>RANK(Q53,Q$2:Q$59,1)</f>
        <v>50</v>
      </c>
      <c r="AI53">
        <f>RANK(R53,R$2:R$59)</f>
        <v>52</v>
      </c>
      <c r="AJ53">
        <f>RANK(S53,S$2:S$59)</f>
        <v>44</v>
      </c>
      <c r="AK53">
        <f>RANK(T53,T$2:T$59,1)</f>
        <v>43</v>
      </c>
      <c r="AL53">
        <f>VLOOKUP($A53,[1]pitchers!$A$2:$S$693,5,FALSE)</f>
        <v>0</v>
      </c>
      <c r="AM53">
        <f>VLOOKUP($A53,[1]pitchers!$A$2:$S$693,11,FALSE)</f>
        <v>-5.8643398660997385E-3</v>
      </c>
      <c r="AN53">
        <f t="shared" si="4"/>
        <v>-5.8643398660997385E-3</v>
      </c>
      <c r="AO53">
        <f t="shared" si="5"/>
        <v>49</v>
      </c>
      <c r="AP53">
        <f t="shared" si="6"/>
        <v>23</v>
      </c>
      <c r="AQ53">
        <f t="shared" si="7"/>
        <v>11</v>
      </c>
      <c r="BF53" s="1"/>
      <c r="BG53" s="1"/>
      <c r="BH53" s="1"/>
      <c r="BI53" s="1"/>
      <c r="BJ53" s="1"/>
      <c r="BK53" s="1"/>
      <c r="BL53" s="1"/>
      <c r="BM53" s="1"/>
      <c r="BN53" s="1"/>
      <c r="BU53" s="1"/>
      <c r="BV53" s="1"/>
      <c r="BZ53" s="1"/>
      <c r="CE53" s="1"/>
      <c r="CF53" s="1"/>
      <c r="CJ53" s="1"/>
      <c r="FA53" s="1"/>
      <c r="FB53" s="1"/>
      <c r="FC53" s="1"/>
      <c r="FD53" s="1"/>
      <c r="FE53" s="1"/>
      <c r="FF53" s="1"/>
      <c r="FG53" s="1"/>
      <c r="FN53" s="1"/>
    </row>
    <row r="54" spans="1:170">
      <c r="A54">
        <v>6249</v>
      </c>
      <c r="B54" t="s">
        <v>131</v>
      </c>
      <c r="C54" t="e">
        <f>VLOOKUP(A54,#REF!,2,FALSE)</f>
        <v>#REF!</v>
      </c>
      <c r="D54">
        <v>6.26</v>
      </c>
      <c r="E54">
        <v>3.99</v>
      </c>
      <c r="F54">
        <v>1.57</v>
      </c>
      <c r="G54">
        <v>0.8</v>
      </c>
      <c r="H54" s="1">
        <v>0.16</v>
      </c>
      <c r="I54" s="1">
        <v>0.10199999999999999</v>
      </c>
      <c r="J54" s="1">
        <v>5.8000000000000003E-2</v>
      </c>
      <c r="K54">
        <v>0.253</v>
      </c>
      <c r="L54">
        <v>1.42</v>
      </c>
      <c r="M54">
        <v>0.28899999999999998</v>
      </c>
      <c r="N54">
        <v>3.99</v>
      </c>
      <c r="O54">
        <v>4.26</v>
      </c>
      <c r="P54">
        <v>4.1100000000000003</v>
      </c>
      <c r="Q54">
        <v>4.3</v>
      </c>
      <c r="R54">
        <v>0.25307797537619703</v>
      </c>
      <c r="S54">
        <v>0.9</v>
      </c>
      <c r="T54">
        <v>5.01</v>
      </c>
      <c r="U54">
        <f>RANK(D54,D$2:D$59)</f>
        <v>38</v>
      </c>
      <c r="V54">
        <f>RANK(E54,E$2:E$59,1)</f>
        <v>52</v>
      </c>
      <c r="W54">
        <f>RANK(F54,F$2:F$59)</f>
        <v>56</v>
      </c>
      <c r="X54">
        <f>RANK(G54,G$2:G$59,1)</f>
        <v>16</v>
      </c>
      <c r="Y54">
        <f>RANK(H54,H$2:H$59)</f>
        <v>40</v>
      </c>
      <c r="Z54">
        <f>RANK(I54,I$2:I$59,1)</f>
        <v>51</v>
      </c>
      <c r="AA54">
        <f>RANK(J54,J$2:J$59)</f>
        <v>53</v>
      </c>
      <c r="AB54">
        <f>RANK(K54,K$2:K$59,1)</f>
        <v>22</v>
      </c>
      <c r="AC54">
        <f>RANK(L54,L$2:L$59,1)</f>
        <v>42</v>
      </c>
      <c r="AD54">
        <f>RANK(M54,M$2:M$59,1)</f>
        <v>23</v>
      </c>
      <c r="AE54">
        <f>RANK(N54,N$2:N$59,1)</f>
        <v>30</v>
      </c>
      <c r="AF54">
        <f>RANK(O54,O$2:O$59,1)</f>
        <v>41</v>
      </c>
      <c r="AG54">
        <f>RANK(P54,P$2:P$59,1)</f>
        <v>31</v>
      </c>
      <c r="AH54">
        <f>RANK(Q54,Q$2:Q$59,1)</f>
        <v>42</v>
      </c>
      <c r="AI54">
        <f>RANK(R54,R$2:R$59)</f>
        <v>53</v>
      </c>
      <c r="AJ54">
        <f>RANK(S54,S$2:S$59)</f>
        <v>41</v>
      </c>
      <c r="AK54">
        <f>RANK(T54,T$2:T$59,1)</f>
        <v>41</v>
      </c>
      <c r="AL54">
        <f>VLOOKUP($A54,[1]pitchers!$A$2:$S$693,5,FALSE)</f>
        <v>2.3333333333333335</v>
      </c>
      <c r="AM54">
        <f>VLOOKUP($A54,[1]pitchers!$A$2:$S$693,11,FALSE)</f>
        <v>-20.428061108491153</v>
      </c>
      <c r="AN54">
        <f t="shared" si="4"/>
        <v>-22.761394441824486</v>
      </c>
      <c r="AO54">
        <f t="shared" si="5"/>
        <v>34</v>
      </c>
      <c r="AP54">
        <f t="shared" si="6"/>
        <v>57</v>
      </c>
      <c r="AQ54">
        <f t="shared" si="7"/>
        <v>55</v>
      </c>
      <c r="BF54" s="1"/>
      <c r="BG54" s="1"/>
      <c r="BH54" s="1"/>
      <c r="BI54" s="1"/>
      <c r="BJ54" s="1"/>
      <c r="BK54" s="1"/>
      <c r="BL54" s="1"/>
      <c r="BM54" s="1"/>
      <c r="BN54" s="1"/>
      <c r="BU54" s="1"/>
      <c r="BV54" s="1"/>
      <c r="BZ54" s="1"/>
      <c r="CA54" s="1"/>
      <c r="CB54" s="1"/>
      <c r="CF54" s="1"/>
      <c r="CG54" s="1"/>
      <c r="CJ54" s="1"/>
      <c r="FA54" s="1"/>
      <c r="FB54" s="1"/>
      <c r="FC54" s="1"/>
      <c r="FD54" s="1"/>
      <c r="FE54" s="1"/>
      <c r="FF54" s="1"/>
      <c r="FG54" s="1"/>
      <c r="FN54" s="1"/>
    </row>
    <row r="55" spans="1:170">
      <c r="A55">
        <v>5285</v>
      </c>
      <c r="B55" t="s">
        <v>122</v>
      </c>
      <c r="C55" t="e">
        <f>VLOOKUP(A55,#REF!,2,FALSE)</f>
        <v>#REF!</v>
      </c>
      <c r="D55">
        <v>5.58</v>
      </c>
      <c r="E55">
        <v>3.42</v>
      </c>
      <c r="F55">
        <v>1.63</v>
      </c>
      <c r="G55">
        <v>0.57999999999999996</v>
      </c>
      <c r="H55" s="1">
        <v>0.14499999999999999</v>
      </c>
      <c r="I55" s="1">
        <v>8.8999999999999996E-2</v>
      </c>
      <c r="J55" s="1">
        <v>5.6000000000000001E-2</v>
      </c>
      <c r="K55">
        <v>0.255</v>
      </c>
      <c r="L55">
        <v>1.35</v>
      </c>
      <c r="M55">
        <v>0.29099999999999998</v>
      </c>
      <c r="N55">
        <v>3.83</v>
      </c>
      <c r="O55">
        <v>4.04</v>
      </c>
      <c r="P55">
        <v>4.0599999999999996</v>
      </c>
      <c r="Q55">
        <v>4.05</v>
      </c>
      <c r="R55">
        <v>0.24074074074074073</v>
      </c>
      <c r="S55">
        <v>1.2</v>
      </c>
      <c r="T55">
        <v>4.74</v>
      </c>
      <c r="U55">
        <f>RANK(D55,D$2:D$59)</f>
        <v>53</v>
      </c>
      <c r="V55">
        <f>RANK(E55,E$2:E$59,1)</f>
        <v>46</v>
      </c>
      <c r="W55">
        <f>RANK(F55,F$2:F$59)</f>
        <v>54</v>
      </c>
      <c r="X55">
        <f>RANK(G55,G$2:G$59,1)</f>
        <v>7</v>
      </c>
      <c r="Y55">
        <f>RANK(H55,H$2:H$59)</f>
        <v>51</v>
      </c>
      <c r="Z55">
        <f>RANK(I55,I$2:I$59,1)</f>
        <v>43</v>
      </c>
      <c r="AA55">
        <f>RANK(J55,J$2:J$59)</f>
        <v>54</v>
      </c>
      <c r="AB55">
        <f>RANK(K55,K$2:K$59,1)</f>
        <v>24</v>
      </c>
      <c r="AC55">
        <f>RANK(L55,L$2:L$59,1)</f>
        <v>31</v>
      </c>
      <c r="AD55">
        <f>RANK(M55,M$2:M$59,1)</f>
        <v>29</v>
      </c>
      <c r="AE55">
        <f>RANK(N55,N$2:N$59,1)</f>
        <v>25</v>
      </c>
      <c r="AF55">
        <f>RANK(O55,O$2:O$59,1)</f>
        <v>28</v>
      </c>
      <c r="AG55">
        <f>RANK(P55,P$2:P$59,1)</f>
        <v>28</v>
      </c>
      <c r="AH55">
        <f>RANK(Q55,Q$2:Q$59,1)</f>
        <v>26</v>
      </c>
      <c r="AI55">
        <f>RANK(R55,R$2:R$59)</f>
        <v>54</v>
      </c>
      <c r="AJ55">
        <f>RANK(S55,S$2:S$59)</f>
        <v>36</v>
      </c>
      <c r="AK55">
        <f>RANK(T55,T$2:T$59,1)</f>
        <v>32</v>
      </c>
      <c r="AL55">
        <f>VLOOKUP($A55,[1]pitchers!$A$2:$S$693,5,FALSE)</f>
        <v>0</v>
      </c>
      <c r="AM55">
        <f>VLOOKUP($A55,[1]pitchers!$A$2:$S$693,11,FALSE)</f>
        <v>-8.7972641664677411</v>
      </c>
      <c r="AN55">
        <f t="shared" si="4"/>
        <v>-8.7972641664677411</v>
      </c>
      <c r="AO55">
        <f t="shared" si="5"/>
        <v>49</v>
      </c>
      <c r="AP55">
        <f t="shared" si="6"/>
        <v>44</v>
      </c>
      <c r="AQ55">
        <f t="shared" si="7"/>
        <v>34</v>
      </c>
      <c r="BF55" s="1"/>
      <c r="BG55" s="1"/>
      <c r="BH55" s="1"/>
      <c r="BI55" s="1"/>
      <c r="BJ55" s="1"/>
      <c r="BK55" s="1"/>
      <c r="BL55" s="1"/>
      <c r="BM55" s="1"/>
      <c r="BN55" s="1"/>
      <c r="BU55" s="1"/>
      <c r="BV55" s="1"/>
      <c r="BZ55" s="1"/>
      <c r="CA55" s="1"/>
      <c r="CF55" s="1"/>
      <c r="CG55" s="1"/>
      <c r="CJ55" s="1"/>
      <c r="FA55" s="1"/>
      <c r="FB55" s="1"/>
      <c r="FC55" s="1"/>
      <c r="FD55" s="1"/>
      <c r="FE55" s="1"/>
      <c r="FF55" s="1"/>
      <c r="FG55" s="1"/>
      <c r="FN55" s="1"/>
    </row>
    <row r="56" spans="1:170">
      <c r="A56">
        <v>9303</v>
      </c>
      <c r="B56" t="s">
        <v>179</v>
      </c>
      <c r="C56" t="e">
        <f>VLOOKUP(A56,#REF!,2,FALSE)</f>
        <v>#REF!</v>
      </c>
      <c r="D56">
        <v>5.12</v>
      </c>
      <c r="E56">
        <v>3.02</v>
      </c>
      <c r="F56">
        <v>1.7</v>
      </c>
      <c r="G56">
        <v>1.68</v>
      </c>
      <c r="H56" s="1">
        <v>0.125</v>
      </c>
      <c r="I56" s="1">
        <v>7.2999999999999995E-2</v>
      </c>
      <c r="J56" s="1">
        <v>5.0999999999999997E-2</v>
      </c>
      <c r="K56">
        <v>0.315</v>
      </c>
      <c r="L56">
        <v>1.66</v>
      </c>
      <c r="M56">
        <v>0.33</v>
      </c>
      <c r="N56">
        <v>5.68</v>
      </c>
      <c r="O56">
        <v>5.44</v>
      </c>
      <c r="P56">
        <v>4.91</v>
      </c>
      <c r="Q56">
        <v>4.82</v>
      </c>
      <c r="R56">
        <v>0.23419203747072601</v>
      </c>
      <c r="S56">
        <v>-0.2</v>
      </c>
      <c r="T56">
        <v>6.02</v>
      </c>
      <c r="U56">
        <f>RANK(D56,D$2:D$59)</f>
        <v>56</v>
      </c>
      <c r="V56">
        <f>RANK(E56,E$2:E$59,1)</f>
        <v>31</v>
      </c>
      <c r="W56">
        <f>RANK(F56,F$2:F$59)</f>
        <v>52</v>
      </c>
      <c r="X56">
        <f>RANK(G56,G$2:G$59,1)</f>
        <v>56</v>
      </c>
      <c r="Y56">
        <f>RANK(H56,H$2:H$59)</f>
        <v>58</v>
      </c>
      <c r="Z56">
        <f>RANK(I56,I$2:I$59,1)</f>
        <v>25</v>
      </c>
      <c r="AA56">
        <f>RANK(J56,J$2:J$59)</f>
        <v>56</v>
      </c>
      <c r="AB56">
        <f>RANK(K56,K$2:K$59,1)</f>
        <v>58</v>
      </c>
      <c r="AC56">
        <f>RANK(L56,L$2:L$59,1)</f>
        <v>56</v>
      </c>
      <c r="AD56">
        <f>RANK(M56,M$2:M$59,1)</f>
        <v>54</v>
      </c>
      <c r="AE56">
        <f>RANK(N56,N$2:N$59,1)</f>
        <v>56</v>
      </c>
      <c r="AF56">
        <f>RANK(O56,O$2:O$59,1)</f>
        <v>58</v>
      </c>
      <c r="AG56">
        <f>RANK(P56,P$2:P$59,1)</f>
        <v>56</v>
      </c>
      <c r="AH56">
        <f>RANK(Q56,Q$2:Q$59,1)</f>
        <v>56</v>
      </c>
      <c r="AI56">
        <f>RANK(R56,R$2:R$59)</f>
        <v>55</v>
      </c>
      <c r="AJ56">
        <f>RANK(S56,S$2:S$59)</f>
        <v>56</v>
      </c>
      <c r="AK56">
        <f>RANK(T56,T$2:T$59,1)</f>
        <v>57</v>
      </c>
      <c r="AL56">
        <f>VLOOKUP($A56,[1]pitchers!$A$2:$S$693,5,FALSE)</f>
        <v>0</v>
      </c>
      <c r="AM56">
        <f>VLOOKUP($A56,[1]pitchers!$A$2:$S$693,11,FALSE)</f>
        <v>-3.2898687416365126E-2</v>
      </c>
      <c r="AN56">
        <f t="shared" si="4"/>
        <v>-3.2898687416365126E-2</v>
      </c>
      <c r="AO56">
        <f t="shared" si="5"/>
        <v>49</v>
      </c>
      <c r="AP56">
        <f t="shared" si="6"/>
        <v>24</v>
      </c>
      <c r="AQ56">
        <f t="shared" si="7"/>
        <v>12</v>
      </c>
      <c r="BF56" s="1"/>
      <c r="BG56" s="1"/>
      <c r="BH56" s="1"/>
      <c r="BI56" s="1"/>
      <c r="BJ56" s="1"/>
      <c r="BK56" s="1"/>
      <c r="BL56" s="1"/>
      <c r="BM56" s="1"/>
      <c r="BN56" s="1"/>
      <c r="BU56" s="1"/>
      <c r="BV56" s="1"/>
      <c r="BZ56" s="1"/>
      <c r="CA56" s="1"/>
      <c r="CF56" s="1"/>
      <c r="CG56" s="1"/>
      <c r="CJ56" s="1"/>
      <c r="FA56" s="1"/>
      <c r="FB56" s="1"/>
      <c r="FC56" s="1"/>
      <c r="FD56" s="1"/>
      <c r="FE56" s="1"/>
      <c r="FF56" s="1"/>
      <c r="FG56" s="1"/>
      <c r="FN56" s="1"/>
    </row>
    <row r="57" spans="1:170">
      <c r="A57">
        <v>4338</v>
      </c>
      <c r="B57" t="s">
        <v>67</v>
      </c>
      <c r="C57" t="e">
        <f>VLOOKUP(A57,#REF!,2,FALSE)</f>
        <v>#REF!</v>
      </c>
      <c r="D57">
        <v>5.34</v>
      </c>
      <c r="E57">
        <v>3.31</v>
      </c>
      <c r="F57">
        <v>1.61</v>
      </c>
      <c r="G57">
        <v>0.4</v>
      </c>
      <c r="H57" s="1">
        <v>0.13900000000000001</v>
      </c>
      <c r="I57" s="1">
        <v>8.5999999999999993E-2</v>
      </c>
      <c r="J57" s="1">
        <v>5.2999999999999999E-2</v>
      </c>
      <c r="K57">
        <v>0.27400000000000002</v>
      </c>
      <c r="L57">
        <v>1.43</v>
      </c>
      <c r="M57">
        <v>0.314</v>
      </c>
      <c r="N57">
        <v>3.15</v>
      </c>
      <c r="O57">
        <v>3.66</v>
      </c>
      <c r="P57">
        <v>4</v>
      </c>
      <c r="Q57">
        <v>4.13</v>
      </c>
      <c r="R57">
        <v>0.22502250225022502</v>
      </c>
      <c r="S57">
        <v>2.1</v>
      </c>
      <c r="T57">
        <v>5.07</v>
      </c>
      <c r="U57">
        <f>RANK(D57,D$2:D$59)</f>
        <v>54</v>
      </c>
      <c r="V57">
        <f>RANK(E57,E$2:E$59,1)</f>
        <v>41</v>
      </c>
      <c r="W57">
        <f>RANK(F57,F$2:F$59)</f>
        <v>55</v>
      </c>
      <c r="X57">
        <f>RANK(G57,G$2:G$59,1)</f>
        <v>3</v>
      </c>
      <c r="Y57">
        <f>RANK(H57,H$2:H$59)</f>
        <v>54</v>
      </c>
      <c r="Z57">
        <f>RANK(I57,I$2:I$59,1)</f>
        <v>39</v>
      </c>
      <c r="AA57">
        <f>RANK(J57,J$2:J$59)</f>
        <v>55</v>
      </c>
      <c r="AB57">
        <f>RANK(K57,K$2:K$59,1)</f>
        <v>41</v>
      </c>
      <c r="AC57">
        <f>RANK(L57,L$2:L$59,1)</f>
        <v>44</v>
      </c>
      <c r="AD57">
        <f>RANK(M57,M$2:M$59,1)</f>
        <v>46</v>
      </c>
      <c r="AE57">
        <f>RANK(N57,N$2:N$59,1)</f>
        <v>8</v>
      </c>
      <c r="AF57">
        <f>RANK(O57,O$2:O$59,1)</f>
        <v>15</v>
      </c>
      <c r="AG57">
        <f>RANK(P57,P$2:P$59,1)</f>
        <v>25</v>
      </c>
      <c r="AH57">
        <f>RANK(Q57,Q$2:Q$59,1)</f>
        <v>29</v>
      </c>
      <c r="AI57">
        <f>RANK(R57,R$2:R$59)</f>
        <v>56</v>
      </c>
      <c r="AJ57">
        <f>RANK(S57,S$2:S$59)</f>
        <v>13</v>
      </c>
      <c r="AK57">
        <f>RANK(T57,T$2:T$59,1)</f>
        <v>45</v>
      </c>
      <c r="AL57">
        <f>VLOOKUP($A57,[1]pitchers!$A$2:$S$693,5,FALSE)</f>
        <v>0.8</v>
      </c>
      <c r="AM57">
        <f>VLOOKUP($A57,[1]pitchers!$A$2:$S$693,11,FALSE)</f>
        <v>-2.8649806335455259</v>
      </c>
      <c r="AN57">
        <f t="shared" si="4"/>
        <v>-3.6649806335455262</v>
      </c>
      <c r="AO57">
        <f t="shared" si="5"/>
        <v>40</v>
      </c>
      <c r="AP57">
        <f t="shared" si="6"/>
        <v>28</v>
      </c>
      <c r="AQ57">
        <f t="shared" si="7"/>
        <v>21</v>
      </c>
      <c r="BF57" s="1"/>
      <c r="BG57" s="1"/>
      <c r="BH57" s="1"/>
      <c r="BI57" s="1"/>
      <c r="BJ57" s="1"/>
      <c r="BK57" s="1"/>
      <c r="BL57" s="1"/>
      <c r="BM57" s="1"/>
      <c r="BN57" s="1"/>
      <c r="BU57" s="1"/>
      <c r="BV57" s="1"/>
      <c r="BZ57" s="1"/>
      <c r="CA57" s="1"/>
      <c r="CF57" s="1"/>
      <c r="CJ57" s="1"/>
      <c r="FA57" s="1"/>
      <c r="FB57" s="1"/>
      <c r="FC57" s="1"/>
      <c r="FD57" s="1"/>
      <c r="FE57" s="1"/>
      <c r="FF57" s="1"/>
      <c r="FG57" s="1"/>
      <c r="FN57" s="1"/>
    </row>
    <row r="58" spans="1:170">
      <c r="A58">
        <v>10185</v>
      </c>
      <c r="B58" t="s">
        <v>116</v>
      </c>
      <c r="C58" t="e">
        <f>VLOOKUP(A58,#REF!,2,FALSE)</f>
        <v>#REF!</v>
      </c>
      <c r="D58">
        <v>5.87</v>
      </c>
      <c r="E58">
        <v>4.12</v>
      </c>
      <c r="F58">
        <v>1.43</v>
      </c>
      <c r="G58">
        <v>0.84</v>
      </c>
      <c r="H58" s="1">
        <v>0.15</v>
      </c>
      <c r="I58" s="1">
        <v>0.105</v>
      </c>
      <c r="J58" s="1">
        <v>4.4999999999999998E-2</v>
      </c>
      <c r="K58">
        <v>0.254</v>
      </c>
      <c r="L58">
        <v>1.44</v>
      </c>
      <c r="M58">
        <v>0.28499999999999998</v>
      </c>
      <c r="N58">
        <v>3.74</v>
      </c>
      <c r="O58">
        <v>4.43</v>
      </c>
      <c r="P58">
        <v>4.71</v>
      </c>
      <c r="Q58">
        <v>4.8499999999999996</v>
      </c>
      <c r="R58">
        <v>0.19491525423728814</v>
      </c>
      <c r="S58">
        <v>0.4</v>
      </c>
      <c r="T58">
        <v>4.8600000000000003</v>
      </c>
      <c r="U58">
        <f>RANK(D58,D$2:D$59)</f>
        <v>47</v>
      </c>
      <c r="V58">
        <f>RANK(E58,E$2:E$59,1)</f>
        <v>53</v>
      </c>
      <c r="W58">
        <f>RANK(F58,F$2:F$59)</f>
        <v>57</v>
      </c>
      <c r="X58">
        <f>RANK(G58,G$2:G$59,1)</f>
        <v>19</v>
      </c>
      <c r="Y58">
        <f>RANK(H58,H$2:H$59)</f>
        <v>48</v>
      </c>
      <c r="Z58">
        <f>RANK(I58,I$2:I$59,1)</f>
        <v>53</v>
      </c>
      <c r="AA58">
        <f>RANK(J58,J$2:J$59)</f>
        <v>57</v>
      </c>
      <c r="AB58">
        <f>RANK(K58,K$2:K$59,1)</f>
        <v>23</v>
      </c>
      <c r="AC58">
        <f>RANK(L58,L$2:L$59,1)</f>
        <v>45</v>
      </c>
      <c r="AD58">
        <f>RANK(M58,M$2:M$59,1)</f>
        <v>20</v>
      </c>
      <c r="AE58">
        <f>RANK(N58,N$2:N$59,1)</f>
        <v>22</v>
      </c>
      <c r="AF58">
        <f>RANK(O58,O$2:O$59,1)</f>
        <v>46</v>
      </c>
      <c r="AG58">
        <f>RANK(P58,P$2:P$59,1)</f>
        <v>55</v>
      </c>
      <c r="AH58">
        <f>RANK(Q58,Q$2:Q$59,1)</f>
        <v>57</v>
      </c>
      <c r="AI58">
        <f>RANK(R58,R$2:R$59)</f>
        <v>57</v>
      </c>
      <c r="AJ58">
        <f>RANK(S58,S$2:S$59)</f>
        <v>50</v>
      </c>
      <c r="AK58">
        <f>RANK(T58,T$2:T$59,1)</f>
        <v>38</v>
      </c>
      <c r="AL58">
        <f>VLOOKUP($A58,[1]pitchers!$A$2:$S$693,5,FALSE)</f>
        <v>0.5</v>
      </c>
      <c r="AM58">
        <f>VLOOKUP($A58,[1]pitchers!$A$2:$S$693,11,FALSE)</f>
        <v>-23.233479315614808</v>
      </c>
      <c r="AN58">
        <f t="shared" si="4"/>
        <v>-23.733479315614808</v>
      </c>
      <c r="AO58">
        <f t="shared" si="5"/>
        <v>46</v>
      </c>
      <c r="AP58">
        <f t="shared" si="6"/>
        <v>58</v>
      </c>
      <c r="AQ58">
        <f t="shared" si="7"/>
        <v>57</v>
      </c>
      <c r="BF58" s="1"/>
      <c r="BG58" s="1"/>
      <c r="BH58" s="1"/>
      <c r="BI58" s="1"/>
      <c r="BJ58" s="1"/>
      <c r="BK58" s="1"/>
      <c r="BL58" s="1"/>
      <c r="BM58" s="1"/>
      <c r="BN58" s="1"/>
      <c r="BU58" s="1"/>
      <c r="BV58" s="1"/>
      <c r="BZ58" s="1"/>
      <c r="CA58" s="1"/>
      <c r="CB58" s="1"/>
      <c r="CF58" s="1"/>
      <c r="CG58" s="1"/>
      <c r="CJ58" s="1"/>
      <c r="FA58" s="1"/>
      <c r="FB58" s="1"/>
      <c r="FC58" s="1"/>
      <c r="FD58" s="1"/>
      <c r="FE58" s="1"/>
      <c r="FF58" s="1"/>
      <c r="FG58" s="1"/>
      <c r="FN58" s="1"/>
    </row>
    <row r="59" spans="1:170">
      <c r="A59">
        <v>7541</v>
      </c>
      <c r="B59" t="s">
        <v>182</v>
      </c>
      <c r="C59" t="e">
        <f>VLOOKUP(A59,#REF!,2,FALSE)</f>
        <v>#REF!</v>
      </c>
      <c r="D59">
        <v>5.21</v>
      </c>
      <c r="E59">
        <v>5.15</v>
      </c>
      <c r="F59">
        <v>1.01</v>
      </c>
      <c r="G59">
        <v>1.17</v>
      </c>
      <c r="H59" s="1">
        <v>0.126</v>
      </c>
      <c r="I59" s="1">
        <v>0.125</v>
      </c>
      <c r="J59" s="1">
        <v>1E-3</v>
      </c>
      <c r="K59">
        <v>0.28399999999999997</v>
      </c>
      <c r="L59">
        <v>1.7</v>
      </c>
      <c r="M59">
        <v>0.30599999999999999</v>
      </c>
      <c r="N59">
        <v>5.86</v>
      </c>
      <c r="O59">
        <v>5.42</v>
      </c>
      <c r="P59">
        <v>4.97</v>
      </c>
      <c r="Q59">
        <v>5.12</v>
      </c>
      <c r="R59">
        <v>6.5274151436031337E-3</v>
      </c>
      <c r="S59">
        <v>-0.8</v>
      </c>
      <c r="T59">
        <v>6.02</v>
      </c>
      <c r="U59">
        <f>RANK(D59,D$2:D$59)</f>
        <v>55</v>
      </c>
      <c r="V59">
        <f>RANK(E59,E$2:E$59,1)</f>
        <v>58</v>
      </c>
      <c r="W59">
        <f>RANK(F59,F$2:F$59)</f>
        <v>58</v>
      </c>
      <c r="X59">
        <f>RANK(G59,G$2:G$59,1)</f>
        <v>44</v>
      </c>
      <c r="Y59">
        <f>RANK(H59,H$2:H$59)</f>
        <v>57</v>
      </c>
      <c r="Z59">
        <f>RANK(I59,I$2:I$59,1)</f>
        <v>58</v>
      </c>
      <c r="AA59">
        <f>RANK(J59,J$2:J$59)</f>
        <v>58</v>
      </c>
      <c r="AB59">
        <f>RANK(K59,K$2:K$59,1)</f>
        <v>49</v>
      </c>
      <c r="AC59">
        <f>RANK(L59,L$2:L$59,1)</f>
        <v>58</v>
      </c>
      <c r="AD59">
        <f>RANK(M59,M$2:M$59,1)</f>
        <v>37</v>
      </c>
      <c r="AE59">
        <f>RANK(N59,N$2:N$59,1)</f>
        <v>58</v>
      </c>
      <c r="AF59">
        <f>RANK(O59,O$2:O$59,1)</f>
        <v>57</v>
      </c>
      <c r="AG59">
        <f>RANK(P59,P$2:P$59,1)</f>
        <v>58</v>
      </c>
      <c r="AH59">
        <f>RANK(Q59,Q$2:Q$59,1)</f>
        <v>58</v>
      </c>
      <c r="AI59">
        <f>RANK(R59,R$2:R$59)</f>
        <v>58</v>
      </c>
      <c r="AJ59">
        <f>RANK(S59,S$2:S$59)</f>
        <v>58</v>
      </c>
      <c r="AK59">
        <f>RANK(T59,T$2:T$59,1)</f>
        <v>57</v>
      </c>
      <c r="AL59">
        <f>VLOOKUP($A59,[1]pitchers!$A$2:$S$693,5,FALSE)</f>
        <v>0</v>
      </c>
      <c r="AM59">
        <f>VLOOKUP($A59,[1]pitchers!$A$2:$S$693,11,FALSE)</f>
        <v>-9.5554006645927974</v>
      </c>
      <c r="AN59">
        <f t="shared" si="4"/>
        <v>-9.5554006645927974</v>
      </c>
      <c r="AO59">
        <f t="shared" si="5"/>
        <v>49</v>
      </c>
      <c r="AP59">
        <f t="shared" si="6"/>
        <v>46</v>
      </c>
      <c r="AQ59">
        <f t="shared" si="7"/>
        <v>39</v>
      </c>
      <c r="BF59" s="1"/>
      <c r="BG59" s="1"/>
      <c r="BH59" s="1"/>
      <c r="BI59" s="1"/>
      <c r="BJ59" s="1"/>
      <c r="BK59" s="1"/>
      <c r="BL59" s="1"/>
      <c r="BM59" s="1"/>
      <c r="BN59" s="1"/>
      <c r="BU59" s="1"/>
      <c r="BV59" s="1"/>
      <c r="BZ59" s="1"/>
      <c r="CA59" s="1"/>
      <c r="CB59" s="1"/>
      <c r="CG59" s="1"/>
      <c r="CJ59" s="1"/>
      <c r="FA59" s="1"/>
      <c r="FB59" s="1"/>
      <c r="FC59" s="1"/>
      <c r="FD59" s="1"/>
      <c r="FE59" s="1"/>
      <c r="FF59" s="1"/>
      <c r="FG59" s="1"/>
      <c r="FN59" s="1"/>
    </row>
    <row r="61" spans="1:170">
      <c r="C61" t="s">
        <v>191</v>
      </c>
      <c r="D61">
        <f>CORREL(D$2:D$59,$AL$2:$AL$59)</f>
        <v>0.64878540969158971</v>
      </c>
      <c r="E61">
        <f>CORREL(E$2:E$59,$AL$2:$AL$59)</f>
        <v>-0.13811413089273086</v>
      </c>
      <c r="F61">
        <f>CORREL(F$2:F$59,$AL$2:$AL$59)</f>
        <v>0.48341798363822297</v>
      </c>
      <c r="G61">
        <f>CORREL(G$2:G$59,$AL$2:$AL$59)</f>
        <v>-0.24745081423496396</v>
      </c>
      <c r="H61">
        <f>CORREL(H$2:H$59,$AL$2:$AL$59)</f>
        <v>0.72034962114776957</v>
      </c>
      <c r="I61">
        <f>CORREL(I$2:I$59,$AL$2:$AL$59)</f>
        <v>-4.3309087770667269E-2</v>
      </c>
      <c r="J61">
        <f>CORREL(J$2:J$59,$AL$2:$AL$59)</f>
        <v>0.68212873236630112</v>
      </c>
      <c r="K61">
        <f>CORREL(K$2:K$59,$AL$2:$AL$59)</f>
        <v>-0.66932809671427274</v>
      </c>
      <c r="L61">
        <f>CORREL(L$2:L$59,$AL$2:$AL$59)</f>
        <v>-0.66828578858593546</v>
      </c>
      <c r="M61">
        <f>CORREL(M$2:M$59,$AL$2:$AL$59)</f>
        <v>-0.44015380149052563</v>
      </c>
      <c r="N61">
        <f>CORREL(N$2:N$59,$AL$2:$AL$59)</f>
        <v>-0.62434452151854336</v>
      </c>
      <c r="O61">
        <f>CORREL(O$2:O$59,$AL$2:$AL$59)</f>
        <v>-0.58973026348114399</v>
      </c>
      <c r="P61">
        <f>CORREL(P$2:P$59,$AL$2:$AL$59)</f>
        <v>-0.52891068620200321</v>
      </c>
      <c r="Q61">
        <f>CORREL(Q$2:Q$59,$AL$2:$AL$59)</f>
        <v>-0.57435659530189409</v>
      </c>
      <c r="R61">
        <f>CORREL(R$2:R$59,$AL$2:$AL$59)</f>
        <v>0.64898085551564799</v>
      </c>
      <c r="S61">
        <f>CORREL(S$2:S$59,$AL$2:$AL$59)</f>
        <v>0.61435547707756866</v>
      </c>
      <c r="T61">
        <f>CORREL(T$2:T$59,$AL$2:$AL$59)</f>
        <v>-0.63080881434739045</v>
      </c>
      <c r="U61">
        <f>CORREL(U$2:U$59,$AL$2:$AL$59)</f>
        <v>-0.64513365114967292</v>
      </c>
      <c r="V61">
        <f>CORREL(V$2:V$59,$AL$2:$AL$59)</f>
        <v>-0.17158190499086598</v>
      </c>
      <c r="W61">
        <f>CORREL(W$2:W$59,$AL$2:$AL$59)</f>
        <v>-0.48371199782664315</v>
      </c>
      <c r="X61">
        <f>CORREL(X$2:X$59,$AL$2:$AL$59)</f>
        <v>-0.22769403811459146</v>
      </c>
      <c r="Y61">
        <f>CORREL(Y$2:Y$59,$AL$2:$AL$59)</f>
        <v>-0.707467099280913</v>
      </c>
      <c r="Z61">
        <f>CORREL(Z$2:Z$59,$AL$2:$AL$59)</f>
        <v>-8.203712417954194E-2</v>
      </c>
      <c r="AA61">
        <f>CORREL(AA$2:AA$59,$AL$2:$AL$59)</f>
        <v>-0.67964580144495701</v>
      </c>
      <c r="AB61">
        <f>CORREL(AB$2:AB$59,$AL$2:$AL$59)</f>
        <v>-0.65257698578861301</v>
      </c>
      <c r="AC61">
        <f>CORREL(AC$2:AC$59,$AL$2:$AL$59)</f>
        <v>-0.69076333660742573</v>
      </c>
      <c r="AD61">
        <f>CORREL(AD$2:AD$59,$AL$2:$AL$59)</f>
        <v>-0.4297434506992916</v>
      </c>
      <c r="AE61">
        <f>CORREL(AE$2:AE$59,$AL$2:$AL$59)</f>
        <v>-0.63961078804938609</v>
      </c>
      <c r="AF61">
        <f>CORREL(AF$2:AF$59,$AL$2:$AL$59)</f>
        <v>-0.60374018184564415</v>
      </c>
      <c r="AG61">
        <f>CORREL(AG$2:AG$59,$AL$2:$AL$59)</f>
        <v>-0.46167520537521473</v>
      </c>
      <c r="AH61">
        <f>CORREL(AH$2:AH$59,$AL$2:$AL$59)</f>
        <v>-0.54539592573892637</v>
      </c>
      <c r="AI61">
        <f>CORREL(AI$2:AI$59,$AL$2:$AL$59)</f>
        <v>-0.65488216620542294</v>
      </c>
      <c r="AJ61">
        <f>CORREL(AJ$2:AJ$59,$AL$2:$AL$59)</f>
        <v>-0.62834003343742251</v>
      </c>
      <c r="AK61">
        <f>CORREL(AK$2:AK$59,$AL$2:$AL$59)</f>
        <v>-0.66592758834827825</v>
      </c>
      <c r="AL61">
        <f>CORREL(AL$2:AL$59,$AL$2:$AL$59)</f>
        <v>1</v>
      </c>
      <c r="AM61">
        <f>CORREL(AM$2:AM$59,$AL$2:$AL$59)</f>
        <v>0.32618604106573135</v>
      </c>
      <c r="AN61">
        <f>CORREL(AN$2:AN$59,$AL$2:$AL$59)</f>
        <v>-0.15771836107671652</v>
      </c>
      <c r="AO61">
        <f>CORREL(AO$2:AO$59,$AL$2:$AL$59)</f>
        <v>-0.94182916115405857</v>
      </c>
      <c r="AP61">
        <f>CORREL(AP$2:AP$59,$AL$2:$AL$59)</f>
        <v>-0.3313234716508186</v>
      </c>
      <c r="AQ61">
        <f>CORREL(AQ$2:AQ$59,$AL$2:$AL$59)</f>
        <v>0.15998468977780245</v>
      </c>
    </row>
    <row r="62" spans="1:170">
      <c r="C62" t="s">
        <v>192</v>
      </c>
      <c r="D62">
        <f>CORREL(D$2:D$59,$AM$2:$AM$59)</f>
        <v>0.27166849918697056</v>
      </c>
      <c r="E62">
        <f>CORREL(E$2:E$59,$AM$2:$AM$59)</f>
        <v>-0.26787445739755322</v>
      </c>
      <c r="F62">
        <f>CORREL(F$2:F$59,$AM$2:$AM$59)</f>
        <v>0.35930701264887183</v>
      </c>
      <c r="G62">
        <f>CORREL(G$2:G$59,$AM$2:$AM$59)</f>
        <v>-6.0678434971140095E-2</v>
      </c>
      <c r="H62">
        <f>CORREL(H$2:H$59,$AM$2:$AM$59)</f>
        <v>0.25732577646477844</v>
      </c>
      <c r="I62">
        <f>CORREL(I$2:I$59,$AM$2:$AM$59)</f>
        <v>-0.27432594303733632</v>
      </c>
      <c r="J62">
        <f>CORREL(J$2:J$59,$AM$2:$AM$59)</f>
        <v>0.37400053166381597</v>
      </c>
      <c r="K62">
        <f>CORREL(K$2:K$59,$AM$2:$AM$59)</f>
        <v>0.10243519165306092</v>
      </c>
      <c r="L62">
        <f>CORREL(L$2:L$59,$AM$2:$AM$59)</f>
        <v>-5.9320549154443403E-2</v>
      </c>
      <c r="M62">
        <f>CORREL(M$2:M$59,$AM$2:$AM$59)</f>
        <v>0.29947978592444718</v>
      </c>
      <c r="N62">
        <f>CORREL(N$2:N$59,$AM$2:$AM$59)</f>
        <v>3.3695324176550308E-2</v>
      </c>
      <c r="O62">
        <f>CORREL(O$2:O$59,$AM$2:$AM$59)</f>
        <v>-0.29925570118755074</v>
      </c>
      <c r="P62">
        <f>CORREL(P$2:P$59,$AM$2:$AM$59)</f>
        <v>-0.44062451829057347</v>
      </c>
      <c r="Q62">
        <f>CORREL(Q$2:Q$59,$AM$2:$AM$59)</f>
        <v>-0.4536141516366497</v>
      </c>
      <c r="R62">
        <f>CORREL(R$2:R$59,$AM$2:$AM$59)</f>
        <v>0.39181319489159622</v>
      </c>
      <c r="S62">
        <f>CORREL(S$2:S$59,$AM$2:$AM$59)</f>
        <v>0.29053989176476258</v>
      </c>
      <c r="T62">
        <f>CORREL(T$2:T$59,$AM$2:$AM$59)</f>
        <v>-0.23770094330747801</v>
      </c>
      <c r="U62">
        <f>CORREL(U$2:U$59,$AM$2:$AM$59)</f>
        <v>-0.32136302381495851</v>
      </c>
      <c r="V62">
        <f>CORREL(V$2:V$59,$AM$2:$AM$59)</f>
        <v>-0.29570985775577563</v>
      </c>
      <c r="W62">
        <f>CORREL(W$2:W$59,$AM$2:$AM$59)</f>
        <v>-0.37013091151959238</v>
      </c>
      <c r="X62">
        <f>CORREL(X$2:X$59,$AM$2:$AM$59)</f>
        <v>-8.3997371260716523E-3</v>
      </c>
      <c r="Y62">
        <f>CORREL(Y$2:Y$59,$AM$2:$AM$59)</f>
        <v>-0.30168321547029886</v>
      </c>
      <c r="Z62">
        <f>CORREL(Z$2:Z$59,$AM$2:$AM$59)</f>
        <v>-0.28875207857583374</v>
      </c>
      <c r="AA62">
        <f>CORREL(AA$2:AA$59,$AM$2:$AM$59)</f>
        <v>-0.37010927422747564</v>
      </c>
      <c r="AB62">
        <f>CORREL(AB$2:AB$59,$AM$2:$AM$59)</f>
        <v>0.10202011796567559</v>
      </c>
      <c r="AC62">
        <f>CORREL(AC$2:AC$59,$AM$2:$AM$59)</f>
        <v>-0.12101893257438365</v>
      </c>
      <c r="AD62">
        <f>CORREL(AD$2:AD$59,$AM$2:$AM$59)</f>
        <v>0.25211055169905849</v>
      </c>
      <c r="AE62">
        <f>CORREL(AE$2:AE$59,$AM$2:$AM$59)</f>
        <v>1.0573406721319477E-2</v>
      </c>
      <c r="AF62">
        <f>CORREL(AF$2:AF$59,$AM$2:$AM$59)</f>
        <v>-0.33935313117139604</v>
      </c>
      <c r="AG62">
        <f>CORREL(AG$2:AG$59,$AM$2:$AM$59)</f>
        <v>-0.41217048891503771</v>
      </c>
      <c r="AH62">
        <f>CORREL(AH$2:AH$59,$AM$2:$AM$59)</f>
        <v>-0.43568580269634322</v>
      </c>
      <c r="AI62">
        <f>CORREL(AI$2:AI$59,$AM$2:$AM$59)</f>
        <v>-0.38134312626149314</v>
      </c>
      <c r="AJ62">
        <f>CORREL(AJ$2:AJ$59,$AM$2:$AM$59)</f>
        <v>-0.32570773390937002</v>
      </c>
      <c r="AK62">
        <f>CORREL(AK$2:AK$59,$AM$2:$AM$59)</f>
        <v>-0.24800102818907643</v>
      </c>
      <c r="AL62">
        <f>CORREL(AL$2:AL$59,$AM$2:$AM$59)</f>
        <v>0.32618604106573135</v>
      </c>
      <c r="AM62">
        <f>CORREL(AM$2:AM$59,$AM$2:$AM$59)</f>
        <v>0.99999999999999989</v>
      </c>
      <c r="AN62">
        <f>CORREL(AN$2:AN$59,$AM$2:$AM$59)</f>
        <v>0.88202875010940618</v>
      </c>
      <c r="AO62">
        <f>CORREL(AO$2:AO$59,$AM$2:$AM$59)</f>
        <v>-0.34659127945396612</v>
      </c>
      <c r="AP62">
        <f>CORREL(AP$2:AP$59,$AM$2:$AM$59)</f>
        <v>-0.96256500707958181</v>
      </c>
      <c r="AQ62">
        <f>CORREL(AQ$2:AQ$59,$AM$2:$AM$59)</f>
        <v>-0.82966749520071437</v>
      </c>
    </row>
    <row r="63" spans="1:170">
      <c r="C63" t="s">
        <v>193</v>
      </c>
      <c r="D63">
        <f>CORREL(D$2:D$59,$AN$2:$AN$59)</f>
        <v>-3.9602527405224866E-2</v>
      </c>
      <c r="E63">
        <f>CORREL(E$2:E$59,$AN$2:$AN$59)</f>
        <v>-0.21098257420688468</v>
      </c>
      <c r="F63">
        <f>CORREL(F$2:F$59,$AN$2:$AN$59)</f>
        <v>0.13437512024890236</v>
      </c>
      <c r="G63">
        <f>CORREL(G$2:G$59,$AN$2:$AN$59)</f>
        <v>5.9958113877495271E-2</v>
      </c>
      <c r="H63">
        <f>CORREL(H$2:H$59,$AN$2:$AN$59)</f>
        <v>-9.0256995418312599E-2</v>
      </c>
      <c r="I63">
        <f>CORREL(I$2:I$59,$AN$2:$AN$59)</f>
        <v>-0.26497829606992512</v>
      </c>
      <c r="J63">
        <f>CORREL(J$2:J$59,$AN$2:$AN$59)</f>
        <v>5.0675190803272485E-2</v>
      </c>
      <c r="K63">
        <f>CORREL(K$2:K$59,$AN$2:$AN$59)</f>
        <v>0.44063800808865478</v>
      </c>
      <c r="L63">
        <f>CORREL(L$2:L$59,$AN$2:$AN$59)</f>
        <v>0.27114534889816644</v>
      </c>
      <c r="M63">
        <f>CORREL(M$2:M$59,$AN$2:$AN$59)</f>
        <v>0.53224065403209053</v>
      </c>
      <c r="N63">
        <f>CORREL(N$2:N$59,$AN$2:$AN$59)</f>
        <v>0.34640859548017222</v>
      </c>
      <c r="O63">
        <f>CORREL(O$2:O$59,$AN$2:$AN$59)</f>
        <v>-1.8652124971951851E-2</v>
      </c>
      <c r="P63">
        <f>CORREL(P$2:P$59,$AN$2:$AN$59)</f>
        <v>-0.19664470409717938</v>
      </c>
      <c r="Q63">
        <f>CORREL(Q$2:Q$59,$AN$2:$AN$59)</f>
        <v>-0.18756102243844011</v>
      </c>
      <c r="R63">
        <f>CORREL(R$2:R$59,$AN$2:$AN$59)</f>
        <v>8.5805476652741783E-2</v>
      </c>
      <c r="S63">
        <f>CORREL(S$2:S$59,$AN$2:$AN$59)</f>
        <v>-2.7272212480222019E-3</v>
      </c>
      <c r="T63">
        <f>CORREL(T$2:T$59,$AN$2:$AN$59)</f>
        <v>6.6125093512786545E-2</v>
      </c>
      <c r="U63">
        <f>CORREL(U$2:U$59,$AN$2:$AN$59)</f>
        <v>-1.4129564667571388E-2</v>
      </c>
      <c r="V63">
        <f>CORREL(V$2:V$59,$AN$2:$AN$59)</f>
        <v>-0.22337766504266182</v>
      </c>
      <c r="W63">
        <f>CORREL(W$2:W$59,$AN$2:$AN$59)</f>
        <v>-0.14553541623960378</v>
      </c>
      <c r="X63">
        <f>CORREL(X$2:X$59,$AN$2:$AN$59)</f>
        <v>0.1047214996453609</v>
      </c>
      <c r="Y63">
        <f>CORREL(Y$2:Y$59,$AN$2:$AN$59)</f>
        <v>3.7498971857297843E-2</v>
      </c>
      <c r="Z63">
        <f>CORREL(Z$2:Z$59,$AN$2:$AN$59)</f>
        <v>-0.26074379243317841</v>
      </c>
      <c r="AA63">
        <f>CORREL(AA$2:AA$59,$AN$2:$AN$59)</f>
        <v>-4.7847947525763948E-2</v>
      </c>
      <c r="AB63">
        <f>CORREL(AB$2:AB$59,$AN$2:$AN$59)</f>
        <v>0.43185468095468876</v>
      </c>
      <c r="AC63">
        <f>CORREL(AC$2:AC$59,$AN$2:$AN$59)</f>
        <v>0.21789817291757685</v>
      </c>
      <c r="AD63">
        <f>CORREL(AD$2:AD$59,$AN$2:$AN$59)</f>
        <v>0.47756872675297574</v>
      </c>
      <c r="AE63">
        <f>CORREL(AE$2:AE$59,$AN$2:$AN$59)</f>
        <v>0.32986460239702986</v>
      </c>
      <c r="AF63">
        <f>CORREL(AF$2:AF$59,$AN$2:$AN$59)</f>
        <v>-5.3555297499502344E-2</v>
      </c>
      <c r="AG63">
        <f>CORREL(AG$2:AG$59,$AN$2:$AN$59)</f>
        <v>-0.20043518144662104</v>
      </c>
      <c r="AH63">
        <f>CORREL(AH$2:AH$59,$AN$2:$AN$59)</f>
        <v>-0.18326842075979222</v>
      </c>
      <c r="AI63">
        <f>CORREL(AI$2:AI$59,$AN$2:$AN$59)</f>
        <v>-7.1926686212244934E-2</v>
      </c>
      <c r="AJ63">
        <f>CORREL(AJ$2:AJ$59,$AN$2:$AN$59)</f>
        <v>-2.703905232100378E-2</v>
      </c>
      <c r="AK63">
        <f>CORREL(AK$2:AK$59,$AN$2:$AN$59)</f>
        <v>7.2870680393068904E-2</v>
      </c>
      <c r="AL63">
        <f>CORREL(AL$2:AL$59,$AN$2:$AN$59)</f>
        <v>-0.15771836107671652</v>
      </c>
      <c r="AM63">
        <f>CORREL(AM$2:AM$59,$AN$2:$AN$59)</f>
        <v>0.88202875010940618</v>
      </c>
      <c r="AN63">
        <f>CORREL(AN$2:AN$59,$AN$2:$AN$59)</f>
        <v>0.99999999999999989</v>
      </c>
      <c r="AO63">
        <f>CORREL(AO$2:AO$59,$AN$2:$AN$59)</f>
        <v>0.10740691448094827</v>
      </c>
      <c r="AP63">
        <f>CORREL(AP$2:AP$59,$AN$2:$AN$59)</f>
        <v>-0.84036265132837085</v>
      </c>
      <c r="AQ63">
        <f>CORREL(AQ$2:AQ$59,$AN$2:$AN$59)</f>
        <v>-0.94643211171898411</v>
      </c>
    </row>
    <row r="64" spans="1:170">
      <c r="C64" t="s">
        <v>194</v>
      </c>
      <c r="D64">
        <f>CORREL(D$2:D$59,$AO$2:$AO$59)</f>
        <v>-0.61873721350260213</v>
      </c>
      <c r="E64">
        <f>CORREL(E$2:E$59,$AO$2:$AO$59)</f>
        <v>0.20397840518571583</v>
      </c>
      <c r="F64">
        <f>CORREL(F$2:F$59,$AO$2:$AO$59)</f>
        <v>-0.51281447087641019</v>
      </c>
      <c r="G64">
        <f>CORREL(G$2:G$59,$AO$2:$AO$59)</f>
        <v>0.27572878577615911</v>
      </c>
      <c r="H64">
        <f>CORREL(H$2:H$59,$AO$2:$AO$59)</f>
        <v>-0.69362412386090211</v>
      </c>
      <c r="I64">
        <f>CORREL(I$2:I$59,$AO$2:$AO$59)</f>
        <v>0.10602317284789137</v>
      </c>
      <c r="J64">
        <f>CORREL(J$2:J$59,$AO$2:$AO$59)</f>
        <v>-0.68966009903240522</v>
      </c>
      <c r="K64">
        <f>CORREL(K$2:K$59,$AO$2:$AO$59)</f>
        <v>0.67002566385499251</v>
      </c>
      <c r="L64">
        <f>CORREL(L$2:L$59,$AO$2:$AO$59)</f>
        <v>0.70428901649704112</v>
      </c>
      <c r="M64">
        <f>CORREL(M$2:M$59,$AO$2:$AO$59)</f>
        <v>0.44638585806644682</v>
      </c>
      <c r="N64">
        <f>CORREL(N$2:N$59,$AO$2:$AO$59)</f>
        <v>0.67353841353236976</v>
      </c>
      <c r="O64">
        <f>CORREL(O$2:O$59,$AO$2:$AO$59)</f>
        <v>0.63090918293455112</v>
      </c>
      <c r="P64">
        <f>CORREL(P$2:P$59,$AO$2:$AO$59)</f>
        <v>0.54149876450870915</v>
      </c>
      <c r="Q64">
        <f>CORREL(Q$2:Q$59,$AO$2:$AO$59)</f>
        <v>0.58727172802813599</v>
      </c>
      <c r="R64">
        <f>CORREL(R$2:R$59,$AO$2:$AO$59)</f>
        <v>-0.65979436270524072</v>
      </c>
      <c r="S64">
        <f>CORREL(S$2:S$59,$AO$2:$AO$59)</f>
        <v>-0.6472073369828345</v>
      </c>
      <c r="T64">
        <f>CORREL(T$2:T$59,$AO$2:$AO$59)</f>
        <v>0.65306034767394538</v>
      </c>
      <c r="U64">
        <f>CORREL(U$2:U$59,$AO$2:$AO$59)</f>
        <v>0.61640565639657674</v>
      </c>
      <c r="V64">
        <f>CORREL(V$2:V$59,$AO$2:$AO$59)</f>
        <v>0.23437310748099738</v>
      </c>
      <c r="W64">
        <f>CORREL(W$2:W$59,$AO$2:$AO$59)</f>
        <v>0.52381011349864059</v>
      </c>
      <c r="X64">
        <f>CORREL(X$2:X$59,$AO$2:$AO$59)</f>
        <v>0.25121998765923159</v>
      </c>
      <c r="Y64">
        <f>CORREL(Y$2:Y$59,$AO$2:$AO$59)</f>
        <v>0.68676264501770778</v>
      </c>
      <c r="Z64">
        <f>CORREL(Z$2:Z$59,$AO$2:$AO$59)</f>
        <v>0.13983665737859785</v>
      </c>
      <c r="AA64">
        <f>CORREL(AA$2:AA$59,$AO$2:$AO$59)</f>
        <v>0.68329878841931024</v>
      </c>
      <c r="AB64">
        <f>CORREL(AB$2:AB$59,$AO$2:$AO$59)</f>
        <v>0.6481490370934756</v>
      </c>
      <c r="AC64">
        <f>CORREL(AC$2:AC$59,$AO$2:$AO$59)</f>
        <v>0.72203528180589194</v>
      </c>
      <c r="AD64">
        <f>CORREL(AD$2:AD$59,$AO$2:$AO$59)</f>
        <v>0.42953426491323848</v>
      </c>
      <c r="AE64">
        <f>CORREL(AE$2:AE$59,$AO$2:$AO$59)</f>
        <v>0.67855991033655971</v>
      </c>
      <c r="AF64">
        <f>CORREL(AF$2:AF$59,$AO$2:$AO$59)</f>
        <v>0.63908272724884685</v>
      </c>
      <c r="AG64">
        <f>CORREL(AG$2:AG$59,$AO$2:$AO$59)</f>
        <v>0.48852909961142527</v>
      </c>
      <c r="AH64">
        <f>CORREL(AH$2:AH$59,$AO$2:$AO$59)</f>
        <v>0.5630172232792473</v>
      </c>
      <c r="AI64">
        <f>CORREL(AI$2:AI$59,$AO$2:$AO$59)</f>
        <v>0.65304745551149623</v>
      </c>
      <c r="AJ64">
        <f>CORREL(AJ$2:AJ$59,$AO$2:$AO$59)</f>
        <v>0.66231895351524517</v>
      </c>
      <c r="AK64">
        <f>CORREL(AK$2:AK$59,$AO$2:$AO$59)</f>
        <v>0.67629941609617528</v>
      </c>
      <c r="AL64">
        <f>CORREL(AL$2:AL$59,$AO$2:$AO$59)</f>
        <v>-0.94182916115405857</v>
      </c>
      <c r="AM64">
        <f>CORREL(AM$2:AM$59,$AO$2:$AO$59)</f>
        <v>-0.34659127945396612</v>
      </c>
      <c r="AN64">
        <f>CORREL(AN$2:AN$59,$AO$2:$AO$59)</f>
        <v>0.10740691448094827</v>
      </c>
      <c r="AO64">
        <f>CORREL(AO$2:AO$59,$AO$2:$AO$59)</f>
        <v>1</v>
      </c>
      <c r="AP64">
        <f>CORREL(AP$2:AP$59,$AO$2:$AO$59)</f>
        <v>0.35082679617571227</v>
      </c>
      <c r="AQ64">
        <f>CORREL(AQ$2:AQ$59,$AO$2:$AO$59)</f>
        <v>-0.11256935348489805</v>
      </c>
    </row>
    <row r="65" spans="3:43">
      <c r="C65" t="s">
        <v>195</v>
      </c>
      <c r="D65">
        <f>CORREL(D$2:D$59,$AP$2:$AP$59)</f>
        <v>-0.2563979469666659</v>
      </c>
      <c r="E65">
        <f>CORREL(E$2:E$59,$AP$2:$AP$59)</f>
        <v>0.2800158579713245</v>
      </c>
      <c r="F65">
        <f>CORREL(F$2:F$59,$AP$2:$AP$59)</f>
        <v>-0.3524414725747787</v>
      </c>
      <c r="G65">
        <f>CORREL(G$2:G$59,$AP$2:$AP$59)</f>
        <v>4.4977158673948872E-2</v>
      </c>
      <c r="H65">
        <f>CORREL(H$2:H$59,$AP$2:$AP$59)</f>
        <v>-0.24799709701217929</v>
      </c>
      <c r="I65">
        <f>CORREL(I$2:I$59,$AP$2:$AP$59)</f>
        <v>0.28334522969970816</v>
      </c>
      <c r="J65">
        <f>CORREL(J$2:J$59,$AP$2:$AP$59)</f>
        <v>-0.37016166014342128</v>
      </c>
      <c r="K65">
        <f>CORREL(K$2:K$59,$AP$2:$AP$59)</f>
        <v>-7.5125889068388685E-2</v>
      </c>
      <c r="L65">
        <f>CORREL(L$2:L$59,$AP$2:$AP$59)</f>
        <v>8.6953073670009942E-2</v>
      </c>
      <c r="M65">
        <f>CORREL(M$2:M$59,$AP$2:$AP$59)</f>
        <v>-0.24907377269579198</v>
      </c>
      <c r="N65">
        <f>CORREL(N$2:N$59,$AP$2:$AP$59)</f>
        <v>-8.8950305052994689E-3</v>
      </c>
      <c r="O65">
        <f>CORREL(O$2:O$59,$AP$2:$AP$59)</f>
        <v>0.28490930983996859</v>
      </c>
      <c r="P65">
        <f>CORREL(P$2:P$59,$AP$2:$AP$59)</f>
        <v>0.42516425067898028</v>
      </c>
      <c r="Q65">
        <f>CORREL(Q$2:Q$59,$AP$2:$AP$59)</f>
        <v>0.43962061019155829</v>
      </c>
      <c r="R65">
        <f>CORREL(R$2:R$59,$AP$2:$AP$59)</f>
        <v>-0.38530742809508423</v>
      </c>
      <c r="S65">
        <f>CORREL(S$2:S$59,$AP$2:$AP$59)</f>
        <v>-0.24512449849441403</v>
      </c>
      <c r="T65">
        <f>CORREL(T$2:T$59,$AP$2:$AP$59)</f>
        <v>0.23945952802083828</v>
      </c>
      <c r="U65">
        <f>CORREL(U$2:U$59,$AP$2:$AP$59)</f>
        <v>0.30289764055125101</v>
      </c>
      <c r="V65">
        <f>CORREL(V$2:V$59,$AP$2:$AP$59)</f>
        <v>0.30957462967808047</v>
      </c>
      <c r="W65">
        <f>CORREL(W$2:W$59,$AP$2:$AP$59)</f>
        <v>0.37011162781836437</v>
      </c>
      <c r="X65">
        <f>CORREL(X$2:X$59,$AP$2:$AP$59)</f>
        <v>-1.3581004478520712E-2</v>
      </c>
      <c r="Y65">
        <f>CORREL(Y$2:Y$59,$AP$2:$AP$59)</f>
        <v>0.2954512816560817</v>
      </c>
      <c r="Z65">
        <f>CORREL(Z$2:Z$59,$AP$2:$AP$59)</f>
        <v>0.30033751680962822</v>
      </c>
      <c r="AA65">
        <f>CORREL(AA$2:AA$59,$AP$2:$AP$59)</f>
        <v>0.37227585437445088</v>
      </c>
      <c r="AB65">
        <f>CORREL(AB$2:AB$59,$AP$2:$AP$59)</f>
        <v>-6.4062122401109506E-2</v>
      </c>
      <c r="AC65">
        <f>CORREL(AC$2:AC$59,$AP$2:$AP$59)</f>
        <v>0.14319738397218346</v>
      </c>
      <c r="AD65">
        <f>CORREL(AD$2:AD$59,$AP$2:$AP$59)</f>
        <v>-0.20274686133497558</v>
      </c>
      <c r="AE65">
        <f>CORREL(AE$2:AE$59,$AP$2:$AP$59)</f>
        <v>1.8254933075950192E-2</v>
      </c>
      <c r="AF65">
        <f>CORREL(AF$2:AF$59,$AP$2:$AP$59)</f>
        <v>0.32449319221874678</v>
      </c>
      <c r="AG65">
        <f>CORREL(AG$2:AG$59,$AP$2:$AP$59)</f>
        <v>0.40568281818848773</v>
      </c>
      <c r="AH65">
        <f>CORREL(AH$2:AH$59,$AP$2:$AP$59)</f>
        <v>0.42965025843287841</v>
      </c>
      <c r="AI65">
        <f>CORREL(AI$2:AI$59,$AP$2:$AP$59)</f>
        <v>0.38082968746267187</v>
      </c>
      <c r="AJ65">
        <f>CORREL(AJ$2:AJ$59,$AP$2:$AP$59)</f>
        <v>0.28106519926002715</v>
      </c>
      <c r="AK65">
        <f>CORREL(AK$2:AK$59,$AP$2:$AP$59)</f>
        <v>0.249253700449934</v>
      </c>
      <c r="AL65">
        <f>CORREL(AL$2:AL$59,$AP$2:$AP$59)</f>
        <v>-0.3313234716508186</v>
      </c>
      <c r="AM65">
        <f>CORREL(AM$2:AM$59,$AP$2:$AP$59)</f>
        <v>-0.96256500707958181</v>
      </c>
      <c r="AN65">
        <f>CORREL(AN$2:AN$59,$AP$2:$AP$59)</f>
        <v>-0.84036265132837085</v>
      </c>
      <c r="AO65">
        <f>CORREL(AO$2:AO$59,$AP$2:$AP$59)</f>
        <v>0.35082679617571227</v>
      </c>
      <c r="AP65">
        <f>CORREL(AP$2:AP$59,$AP$2:$AP$59)</f>
        <v>1</v>
      </c>
      <c r="AQ65">
        <f>CORREL(AQ$2:AQ$59,$AP$2:$AP$59)</f>
        <v>0.84613491648466577</v>
      </c>
    </row>
    <row r="66" spans="3:43">
      <c r="C66" t="s">
        <v>196</v>
      </c>
      <c r="D66">
        <f>CORREL(D$2:D$59,$AQ$2:$AQ$59)</f>
        <v>5.4909970642283645E-2</v>
      </c>
      <c r="E66">
        <f>CORREL(E$2:E$59,$AQ$2:$AQ$59)</f>
        <v>0.23333147836170851</v>
      </c>
      <c r="F66">
        <f>CORREL(F$2:F$59,$AQ$2:$AQ$59)</f>
        <v>-0.12563167854104676</v>
      </c>
      <c r="G66">
        <f>CORREL(G$2:G$59,$AQ$2:$AQ$59)</f>
        <v>-5.331710026280731E-2</v>
      </c>
      <c r="H66">
        <f>CORREL(H$2:H$59,$AQ$2:$AQ$59)</f>
        <v>9.4405084474406112E-2</v>
      </c>
      <c r="I66">
        <f>CORREL(I$2:I$59,$AQ$2:$AQ$59)</f>
        <v>0.28073610537457827</v>
      </c>
      <c r="J66">
        <f>CORREL(J$2:J$59,$AQ$2:$AQ$59)</f>
        <v>-5.4339703251498256E-2</v>
      </c>
      <c r="K66">
        <f>CORREL(K$2:K$59,$AQ$2:$AQ$59)</f>
        <v>-0.41893589817731719</v>
      </c>
      <c r="L66">
        <f>CORREL(L$2:L$59,$AQ$2:$AQ$59)</f>
        <v>-0.23801678657766992</v>
      </c>
      <c r="M66">
        <f>CORREL(M$2:M$59,$AQ$2:$AQ$59)</f>
        <v>-0.50034882512053802</v>
      </c>
      <c r="N66">
        <f>CORREL(N$2:N$59,$AQ$2:$AQ$59)</f>
        <v>-0.31017024992390729</v>
      </c>
      <c r="O66">
        <f>CORREL(O$2:O$59,$AQ$2:$AQ$59)</f>
        <v>2.2332814377054779E-2</v>
      </c>
      <c r="P66">
        <f>CORREL(P$2:P$59,$AQ$2:$AQ$59)</f>
        <v>0.20888772200267069</v>
      </c>
      <c r="Q66">
        <f>CORREL(Q$2:Q$59,$AQ$2:$AQ$59)</f>
        <v>0.19828731009331135</v>
      </c>
      <c r="R66">
        <f>CORREL(R$2:R$59,$AQ$2:$AQ$59)</f>
        <v>-8.4975427496959063E-2</v>
      </c>
      <c r="S66">
        <f>CORREL(S$2:S$59,$AQ$2:$AQ$59)</f>
        <v>4.6426448900352191E-2</v>
      </c>
      <c r="T66">
        <f>CORREL(T$2:T$59,$AQ$2:$AQ$59)</f>
        <v>-5.1921983619264811E-2</v>
      </c>
      <c r="U66">
        <f>CORREL(U$2:U$59,$AQ$2:$AQ$59)</f>
        <v>-1.3022228067199855E-2</v>
      </c>
      <c r="V66">
        <f>CORREL(V$2:V$59,$AQ$2:$AQ$59)</f>
        <v>0.23704729293005214</v>
      </c>
      <c r="W66">
        <f>CORREL(W$2:W$59,$AQ$2:$AQ$59)</f>
        <v>0.14308598175947435</v>
      </c>
      <c r="X66">
        <f>CORREL(X$2:X$59,$AQ$2:$AQ$59)</f>
        <v>-9.9788193177392515E-2</v>
      </c>
      <c r="Y66">
        <f>CORREL(Y$2:Y$59,$AQ$2:$AQ$59)</f>
        <v>-5.0064978985182258E-2</v>
      </c>
      <c r="Z66">
        <f>CORREL(Z$2:Z$59,$AQ$2:$AQ$59)</f>
        <v>0.26722992864374767</v>
      </c>
      <c r="AA66">
        <f>CORREL(AA$2:AA$59,$AQ$2:$AQ$59)</f>
        <v>5.0120534057979789E-2</v>
      </c>
      <c r="AB66">
        <f>CORREL(AB$2:AB$59,$AQ$2:$AQ$59)</f>
        <v>-0.41364860101091228</v>
      </c>
      <c r="AC66">
        <f>CORREL(AC$2:AC$59,$AQ$2:$AQ$59)</f>
        <v>-0.19851178609820161</v>
      </c>
      <c r="AD66">
        <f>CORREL(AD$2:AD$59,$AQ$2:$AQ$59)</f>
        <v>-0.45869592683570781</v>
      </c>
      <c r="AE66">
        <f>CORREL(AE$2:AE$59,$AQ$2:$AQ$59)</f>
        <v>-0.30097551548661849</v>
      </c>
      <c r="AF66">
        <f>CORREL(AF$2:AF$59,$AQ$2:$AQ$59)</f>
        <v>6.5611945441994085E-2</v>
      </c>
      <c r="AG66">
        <f>CORREL(AG$2:AG$59,$AQ$2:$AQ$59)</f>
        <v>0.21945262548958683</v>
      </c>
      <c r="AH66">
        <f>CORREL(AH$2:AH$59,$AQ$2:$AQ$59)</f>
        <v>0.1994343970932537</v>
      </c>
      <c r="AI66">
        <f>CORREL(AI$2:AI$59,$AQ$2:$AQ$59)</f>
        <v>7.2058830110792962E-2</v>
      </c>
      <c r="AJ66">
        <f>CORREL(AJ$2:AJ$59,$AQ$2:$AQ$59)</f>
        <v>-1.7658868692563008E-2</v>
      </c>
      <c r="AK66">
        <f>CORREL(AK$2:AK$59,$AQ$2:$AQ$59)</f>
        <v>-6.2267187102259071E-2</v>
      </c>
      <c r="AL66">
        <f>CORREL(AL$2:AL$59,$AQ$2:$AQ$59)</f>
        <v>0.15998468977780245</v>
      </c>
      <c r="AM66">
        <f>CORREL(AM$2:AM$59,$AQ$2:$AQ$59)</f>
        <v>-0.82966749520071437</v>
      </c>
      <c r="AN66">
        <f>CORREL(AN$2:AN$59,$AQ$2:$AQ$59)</f>
        <v>-0.94643211171898411</v>
      </c>
      <c r="AO66">
        <f>CORREL(AO$2:AO$59,$AQ$2:$AQ$59)</f>
        <v>-0.11256935348489805</v>
      </c>
      <c r="AP66">
        <f>CORREL(AP$2:AP$59,$AQ$2:$AQ$59)</f>
        <v>0.84613491648466577</v>
      </c>
      <c r="AQ66">
        <f>CORREL(AQ$2:AQ$59,$AQ$2:$AQ$59)</f>
        <v>1</v>
      </c>
    </row>
  </sheetData>
  <sortState ref="A2:BC59">
    <sortCondition ref="AI2:AI5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2"/>
  <sheetViews>
    <sheetView tabSelected="1" topLeftCell="F1" workbookViewId="0">
      <selection activeCell="N1" sqref="N1:Q1048576"/>
    </sheetView>
  </sheetViews>
  <sheetFormatPr baseColWidth="10" defaultRowHeight="15" x14ac:dyDescent="0"/>
  <sheetData>
    <row r="1" spans="1:45">
      <c r="A1" t="s">
        <v>19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184</v>
      </c>
      <c r="T1" t="s">
        <v>17</v>
      </c>
      <c r="U1" t="s">
        <v>18</v>
      </c>
      <c r="V1" t="s">
        <v>2</v>
      </c>
      <c r="W1" t="s">
        <v>3</v>
      </c>
      <c r="X1" t="s">
        <v>4</v>
      </c>
      <c r="Y1" t="s">
        <v>5</v>
      </c>
      <c r="Z1" t="s">
        <v>6</v>
      </c>
      <c r="AA1" t="s">
        <v>7</v>
      </c>
      <c r="AB1" t="s">
        <v>8</v>
      </c>
      <c r="AC1" t="s">
        <v>9</v>
      </c>
      <c r="AD1" t="s">
        <v>10</v>
      </c>
      <c r="AE1" t="s">
        <v>11</v>
      </c>
      <c r="AF1" t="s">
        <v>12</v>
      </c>
      <c r="AG1" t="s">
        <v>13</v>
      </c>
      <c r="AH1" t="s">
        <v>14</v>
      </c>
      <c r="AI1" t="s">
        <v>15</v>
      </c>
      <c r="AJ1" t="s">
        <v>16</v>
      </c>
      <c r="AK1" t="s">
        <v>184</v>
      </c>
      <c r="AL1" t="s">
        <v>17</v>
      </c>
      <c r="AM1" t="s">
        <v>18</v>
      </c>
      <c r="AN1" t="s">
        <v>185</v>
      </c>
      <c r="AO1" t="s">
        <v>186</v>
      </c>
      <c r="AP1" t="s">
        <v>187</v>
      </c>
      <c r="AQ1" t="s">
        <v>188</v>
      </c>
      <c r="AR1" t="s">
        <v>189</v>
      </c>
      <c r="AS1" t="s">
        <v>190</v>
      </c>
    </row>
    <row r="2" spans="1:45">
      <c r="A2">
        <v>13074</v>
      </c>
      <c r="B2" t="s">
        <v>40</v>
      </c>
      <c r="C2" t="s">
        <v>41</v>
      </c>
      <c r="D2">
        <v>11.89</v>
      </c>
      <c r="E2">
        <v>3.43</v>
      </c>
      <c r="F2">
        <v>3.46</v>
      </c>
      <c r="G2">
        <v>1.1200000000000001</v>
      </c>
      <c r="H2" s="1">
        <v>0.32900000000000001</v>
      </c>
      <c r="I2" s="1">
        <v>9.5000000000000001E-2</v>
      </c>
      <c r="J2" s="1">
        <v>0.23400000000000001</v>
      </c>
      <c r="K2">
        <v>0.193</v>
      </c>
      <c r="L2">
        <v>1.07</v>
      </c>
      <c r="M2">
        <v>0.26400000000000001</v>
      </c>
      <c r="N2">
        <v>2.83</v>
      </c>
      <c r="O2">
        <v>3.28</v>
      </c>
      <c r="P2">
        <v>-0.44</v>
      </c>
      <c r="Q2">
        <v>2.84</v>
      </c>
      <c r="R2">
        <v>2.76</v>
      </c>
      <c r="S2">
        <v>0.94168260038240925</v>
      </c>
      <c r="T2">
        <v>5</v>
      </c>
      <c r="U2">
        <v>3.8</v>
      </c>
      <c r="V2">
        <f>RANK(D2,D$2:D$75)</f>
        <v>1</v>
      </c>
      <c r="W2">
        <f>RANK(E2,E$2:E$75,1)</f>
        <v>64</v>
      </c>
      <c r="X2">
        <f>RANK(F2,F$2:F$75)</f>
        <v>23</v>
      </c>
      <c r="Y2">
        <f>RANK(G2,G$2:G$75,1)</f>
        <v>59</v>
      </c>
      <c r="Z2">
        <f>RANK(H2,H$2:H$75)</f>
        <v>1</v>
      </c>
      <c r="AA2">
        <f>RANK(I2,I$2:I$75,1)</f>
        <v>69</v>
      </c>
      <c r="AB2">
        <f>RANK(J2,J$2:J$75)</f>
        <v>1</v>
      </c>
      <c r="AC2">
        <f>RANK(K2,K$2:K$75,1)</f>
        <v>3</v>
      </c>
      <c r="AD2">
        <f>RANK(L2,L$2:L$75,1)</f>
        <v>8</v>
      </c>
      <c r="AE2">
        <f>RANK(M2,M$2:M$75,1)</f>
        <v>11</v>
      </c>
      <c r="AF2">
        <f>RANK(N2,N$2:N$75,1)</f>
        <v>8</v>
      </c>
      <c r="AG2">
        <f>RANK(O2,O$2:O$75,1)</f>
        <v>19</v>
      </c>
      <c r="AH2">
        <f>RANK(P2,P$2:P$75,1)</f>
        <v>17</v>
      </c>
      <c r="AI2">
        <f>RANK(Q2,Q$2:Q$75,1)</f>
        <v>4</v>
      </c>
      <c r="AJ2">
        <f>RANK(R2,R$2:R$75,1)</f>
        <v>1</v>
      </c>
      <c r="AK2">
        <f>RANK(S2,S$2:S$75)</f>
        <v>1</v>
      </c>
      <c r="AL2">
        <f>RANK(T2,T$2:T$75)</f>
        <v>9</v>
      </c>
      <c r="AM2">
        <f>RANK(U2,U$2:U$75,1)</f>
        <v>23</v>
      </c>
      <c r="AN2">
        <f>VLOOKUP($A2,[1]pitchers!$A$2:$S$693,5,FALSE)</f>
        <v>28</v>
      </c>
      <c r="AO2">
        <f>VLOOKUP($A2,[1]pitchers!$A$2:$S$693,11,FALSE)</f>
        <v>7.2376020332650182</v>
      </c>
      <c r="AP2">
        <f t="shared" ref="AP2:AP33" si="0">AO2-AN2</f>
        <v>-20.76239796673498</v>
      </c>
      <c r="AQ2">
        <f t="shared" ref="AQ2:AQ33" si="1">RANK(AN2,AN$2:AN$75)</f>
        <v>3</v>
      </c>
      <c r="AR2">
        <f t="shared" ref="AR2:AR33" si="2">RANK(AO2,AO$2:AO$75)</f>
        <v>28</v>
      </c>
      <c r="AS2">
        <f t="shared" ref="AS2:AS33" si="3">RANK(AP2,AP$2:AP$75)</f>
        <v>61</v>
      </c>
    </row>
    <row r="3" spans="1:45">
      <c r="A3">
        <v>3137</v>
      </c>
      <c r="B3" t="s">
        <v>44</v>
      </c>
      <c r="C3" t="s">
        <v>28</v>
      </c>
      <c r="D3">
        <v>10.08</v>
      </c>
      <c r="E3">
        <v>2.35</v>
      </c>
      <c r="F3">
        <v>4.29</v>
      </c>
      <c r="G3">
        <v>0.76</v>
      </c>
      <c r="H3" s="1">
        <v>0.28699999999999998</v>
      </c>
      <c r="I3" s="1">
        <v>6.7000000000000004E-2</v>
      </c>
      <c r="J3" s="1">
        <v>0.22</v>
      </c>
      <c r="K3">
        <v>0.19600000000000001</v>
      </c>
      <c r="L3">
        <v>0.97</v>
      </c>
      <c r="M3">
        <v>0.25900000000000001</v>
      </c>
      <c r="N3">
        <v>2.9</v>
      </c>
      <c r="O3">
        <v>2.74</v>
      </c>
      <c r="P3">
        <v>0.16</v>
      </c>
      <c r="Q3">
        <v>3.16</v>
      </c>
      <c r="R3">
        <v>2.91</v>
      </c>
      <c r="S3">
        <v>0.85941148995796357</v>
      </c>
      <c r="T3">
        <v>6.4</v>
      </c>
      <c r="U3">
        <v>2.93</v>
      </c>
      <c r="V3">
        <f>RANK(D3,D$2:D$75)</f>
        <v>2</v>
      </c>
      <c r="W3">
        <f>RANK(E3,E$2:E$75,1)</f>
        <v>31</v>
      </c>
      <c r="X3">
        <f>RANK(F3,F$2:F$75)</f>
        <v>9</v>
      </c>
      <c r="Y3">
        <f>RANK(G3,G$2:G$75,1)</f>
        <v>21</v>
      </c>
      <c r="Z3">
        <f>RANK(H3,H$2:H$75)</f>
        <v>2</v>
      </c>
      <c r="AA3">
        <f>RANK(I3,I$2:I$75,1)</f>
        <v>33</v>
      </c>
      <c r="AB3">
        <f>RANK(J3,J$2:J$75)</f>
        <v>2</v>
      </c>
      <c r="AC3">
        <f>RANK(K3,K$2:K$75,1)</f>
        <v>4</v>
      </c>
      <c r="AD3">
        <f>RANK(L3,L$2:L$75,1)</f>
        <v>2</v>
      </c>
      <c r="AE3">
        <f>RANK(M3,M$2:M$75,1)</f>
        <v>7</v>
      </c>
      <c r="AF3">
        <f>RANK(N3,N$2:N$75,1)</f>
        <v>10</v>
      </c>
      <c r="AG3">
        <f>RANK(O3,O$2:O$75,1)</f>
        <v>6</v>
      </c>
      <c r="AH3">
        <f>RANK(P3,P$2:P$75,1)</f>
        <v>47</v>
      </c>
      <c r="AI3">
        <f>RANK(Q3,Q$2:Q$75,1)</f>
        <v>11</v>
      </c>
      <c r="AJ3">
        <f>RANK(R3,R$2:R$75,1)</f>
        <v>5</v>
      </c>
      <c r="AK3">
        <f>RANK(S3,S$2:S$75)</f>
        <v>2</v>
      </c>
      <c r="AL3">
        <f>RANK(T3,T$2:T$75)</f>
        <v>2</v>
      </c>
      <c r="AM3">
        <f>RANK(U3,U$2:U$75,1)</f>
        <v>2</v>
      </c>
      <c r="AN3">
        <f>VLOOKUP($A3,[1]pitchers!$A$2:$S$693,5,FALSE)</f>
        <v>28.333333333333332</v>
      </c>
      <c r="AO3">
        <f>VLOOKUP($A3,[1]pitchers!$A$2:$S$693,11,FALSE)</f>
        <v>17.26025597816626</v>
      </c>
      <c r="AP3">
        <f t="shared" si="0"/>
        <v>-11.073077355167072</v>
      </c>
      <c r="AQ3">
        <f t="shared" si="1"/>
        <v>2</v>
      </c>
      <c r="AR3">
        <f t="shared" si="2"/>
        <v>15</v>
      </c>
      <c r="AS3">
        <f t="shared" si="3"/>
        <v>49</v>
      </c>
    </row>
    <row r="4" spans="1:45">
      <c r="A4">
        <v>1636</v>
      </c>
      <c r="B4" t="s">
        <v>42</v>
      </c>
      <c r="C4" t="s">
        <v>43</v>
      </c>
      <c r="D4">
        <v>8.9700000000000006</v>
      </c>
      <c r="E4">
        <v>1.29</v>
      </c>
      <c r="F4">
        <v>6.94</v>
      </c>
      <c r="G4">
        <v>0.89</v>
      </c>
      <c r="H4" s="1">
        <v>0.253</v>
      </c>
      <c r="I4" s="1">
        <v>3.6999999999999998E-2</v>
      </c>
      <c r="J4" s="1">
        <v>0.217</v>
      </c>
      <c r="K4">
        <v>0.23</v>
      </c>
      <c r="L4">
        <v>1.01</v>
      </c>
      <c r="M4">
        <v>0.28699999999999998</v>
      </c>
      <c r="N4">
        <v>2.87</v>
      </c>
      <c r="O4">
        <v>2.82</v>
      </c>
      <c r="P4">
        <v>0.05</v>
      </c>
      <c r="Q4">
        <v>2.78</v>
      </c>
      <c r="R4">
        <v>2.83</v>
      </c>
      <c r="S4">
        <v>0.85508550855085508</v>
      </c>
      <c r="T4">
        <v>5.0999999999999996</v>
      </c>
      <c r="U4">
        <v>3.44</v>
      </c>
      <c r="V4">
        <f>RANK(D4,D$2:D$75)</f>
        <v>12</v>
      </c>
      <c r="W4">
        <f>RANK(E4,E$2:E$75,1)</f>
        <v>1</v>
      </c>
      <c r="X4">
        <f>RANK(F4,F$2:F$75)</f>
        <v>1</v>
      </c>
      <c r="Y4">
        <f>RANK(G4,G$2:G$75,1)</f>
        <v>38</v>
      </c>
      <c r="Z4">
        <f>RANK(H4,H$2:H$75)</f>
        <v>10</v>
      </c>
      <c r="AA4">
        <f>RANK(I4,I$2:I$75,1)</f>
        <v>1</v>
      </c>
      <c r="AB4">
        <f>RANK(J4,J$2:J$75)</f>
        <v>3</v>
      </c>
      <c r="AC4">
        <f>RANK(K4,K$2:K$75,1)</f>
        <v>18</v>
      </c>
      <c r="AD4">
        <f>RANK(L4,L$2:L$75,1)</f>
        <v>4</v>
      </c>
      <c r="AE4">
        <f>RANK(M4,M$2:M$75,1)</f>
        <v>30</v>
      </c>
      <c r="AF4">
        <f>RANK(N4,N$2:N$75,1)</f>
        <v>9</v>
      </c>
      <c r="AG4">
        <f>RANK(O4,O$2:O$75,1)</f>
        <v>8</v>
      </c>
      <c r="AH4">
        <f>RANK(P4,P$2:P$75,1)</f>
        <v>41</v>
      </c>
      <c r="AI4">
        <f>RANK(Q4,Q$2:Q$75,1)</f>
        <v>2</v>
      </c>
      <c r="AJ4">
        <f>RANK(R4,R$2:R$75,1)</f>
        <v>3</v>
      </c>
      <c r="AK4">
        <f>RANK(S4,S$2:S$75)</f>
        <v>3</v>
      </c>
      <c r="AL4">
        <f>RANK(T4,T$2:T$75)</f>
        <v>7</v>
      </c>
      <c r="AM4">
        <f>RANK(U4,U$2:U$75,1)</f>
        <v>12</v>
      </c>
      <c r="AN4">
        <f>VLOOKUP($A4,[1]pitchers!$A$2:$S$693,5,FALSE)</f>
        <v>26.166666666666668</v>
      </c>
      <c r="AO4">
        <f>VLOOKUP($A4,[1]pitchers!$A$2:$S$693,11,FALSE)</f>
        <v>-2.8977621191402672</v>
      </c>
      <c r="AP4">
        <f t="shared" si="0"/>
        <v>-29.064428785806935</v>
      </c>
      <c r="AQ4">
        <f t="shared" si="1"/>
        <v>10</v>
      </c>
      <c r="AR4">
        <f t="shared" si="2"/>
        <v>53</v>
      </c>
      <c r="AS4">
        <f t="shared" si="3"/>
        <v>71</v>
      </c>
    </row>
    <row r="5" spans="1:45">
      <c r="A5">
        <v>10603</v>
      </c>
      <c r="B5" t="s">
        <v>55</v>
      </c>
      <c r="C5" t="s">
        <v>56</v>
      </c>
      <c r="D5">
        <v>9.49</v>
      </c>
      <c r="E5">
        <v>1.93</v>
      </c>
      <c r="F5">
        <v>4.91</v>
      </c>
      <c r="G5">
        <v>0.97</v>
      </c>
      <c r="H5" s="1">
        <v>0.26100000000000001</v>
      </c>
      <c r="I5" s="1">
        <v>5.2999999999999999E-2</v>
      </c>
      <c r="J5" s="1">
        <v>0.20799999999999999</v>
      </c>
      <c r="K5">
        <v>0.22800000000000001</v>
      </c>
      <c r="L5">
        <v>1.07</v>
      </c>
      <c r="M5">
        <v>0.28899999999999998</v>
      </c>
      <c r="N5">
        <v>3.07</v>
      </c>
      <c r="O5">
        <v>3.17</v>
      </c>
      <c r="P5">
        <v>-0.11</v>
      </c>
      <c r="Q5">
        <v>2.95</v>
      </c>
      <c r="R5">
        <v>2.89</v>
      </c>
      <c r="S5">
        <v>0.84072863148061661</v>
      </c>
      <c r="T5">
        <v>5.0999999999999996</v>
      </c>
      <c r="U5">
        <v>3.79</v>
      </c>
      <c r="V5">
        <f>RANK(D5,D$2:D$75)</f>
        <v>8</v>
      </c>
      <c r="W5">
        <f>RANK(E5,E$2:E$75,1)</f>
        <v>14</v>
      </c>
      <c r="X5">
        <f>RANK(F5,F$2:F$75)</f>
        <v>4</v>
      </c>
      <c r="Y5">
        <f>RANK(G5,G$2:G$75,1)</f>
        <v>47</v>
      </c>
      <c r="Z5">
        <f>RANK(H5,H$2:H$75)</f>
        <v>6</v>
      </c>
      <c r="AA5">
        <f>RANK(I5,I$2:I$75,1)</f>
        <v>14</v>
      </c>
      <c r="AB5">
        <f>RANK(J5,J$2:J$75)</f>
        <v>4</v>
      </c>
      <c r="AC5">
        <f>RANK(K5,K$2:K$75,1)</f>
        <v>12</v>
      </c>
      <c r="AD5">
        <f>RANK(L5,L$2:L$75,1)</f>
        <v>8</v>
      </c>
      <c r="AE5">
        <f>RANK(M5,M$2:M$75,1)</f>
        <v>33</v>
      </c>
      <c r="AF5">
        <f>RANK(N5,N$2:N$75,1)</f>
        <v>16</v>
      </c>
      <c r="AG5">
        <f>RANK(O5,O$2:O$75,1)</f>
        <v>12</v>
      </c>
      <c r="AH5">
        <f>RANK(P5,P$2:P$75,1)</f>
        <v>35</v>
      </c>
      <c r="AI5">
        <f>RANK(Q5,Q$2:Q$75,1)</f>
        <v>8</v>
      </c>
      <c r="AJ5">
        <f>RANK(R5,R$2:R$75,1)</f>
        <v>4</v>
      </c>
      <c r="AK5">
        <f>RANK(S5,S$2:S$75)</f>
        <v>4</v>
      </c>
      <c r="AL5">
        <f>RANK(T5,T$2:T$75)</f>
        <v>7</v>
      </c>
      <c r="AM5">
        <f>RANK(U5,U$2:U$75,1)</f>
        <v>22</v>
      </c>
      <c r="AN5">
        <f>VLOOKUP($A5,[1]pitchers!$A$2:$S$693,5,FALSE)</f>
        <v>27.666666666666668</v>
      </c>
      <c r="AO5">
        <f>VLOOKUP($A5,[1]pitchers!$A$2:$S$693,11,FALSE)</f>
        <v>30.501653588282579</v>
      </c>
      <c r="AP5">
        <f t="shared" si="0"/>
        <v>2.8349869216159114</v>
      </c>
      <c r="AQ5">
        <f t="shared" si="1"/>
        <v>6</v>
      </c>
      <c r="AR5">
        <f t="shared" si="2"/>
        <v>4</v>
      </c>
      <c r="AS5">
        <f t="shared" si="3"/>
        <v>15</v>
      </c>
    </row>
    <row r="6" spans="1:45">
      <c r="A6">
        <v>4772</v>
      </c>
      <c r="B6" t="s">
        <v>53</v>
      </c>
      <c r="C6" t="s">
        <v>33</v>
      </c>
      <c r="D6">
        <v>9.51</v>
      </c>
      <c r="E6">
        <v>2.0299999999999998</v>
      </c>
      <c r="F6">
        <v>4.7</v>
      </c>
      <c r="G6">
        <v>0.66</v>
      </c>
      <c r="H6" s="1">
        <v>0.26300000000000001</v>
      </c>
      <c r="I6" s="1">
        <v>5.6000000000000001E-2</v>
      </c>
      <c r="J6" s="1">
        <v>0.20699999999999999</v>
      </c>
      <c r="K6">
        <v>0.23899999999999999</v>
      </c>
      <c r="L6">
        <v>1.1299999999999999</v>
      </c>
      <c r="M6">
        <v>0.313</v>
      </c>
      <c r="N6">
        <v>3.04</v>
      </c>
      <c r="O6">
        <v>2.61</v>
      </c>
      <c r="P6">
        <v>0.43</v>
      </c>
      <c r="Q6">
        <v>2.66</v>
      </c>
      <c r="R6">
        <v>2.77</v>
      </c>
      <c r="S6">
        <v>0.83292503674669283</v>
      </c>
      <c r="T6">
        <v>5.8</v>
      </c>
      <c r="U6">
        <v>3.05</v>
      </c>
      <c r="V6">
        <f>RANK(D6,D$2:D$75)</f>
        <v>7</v>
      </c>
      <c r="W6">
        <f>RANK(E6,E$2:E$75,1)</f>
        <v>17</v>
      </c>
      <c r="X6">
        <f>RANK(F6,F$2:F$75)</f>
        <v>6</v>
      </c>
      <c r="Y6">
        <f>RANK(G6,G$2:G$75,1)</f>
        <v>15</v>
      </c>
      <c r="Z6">
        <f>RANK(H6,H$2:H$75)</f>
        <v>5</v>
      </c>
      <c r="AA6">
        <f>RANK(I6,I$2:I$75,1)</f>
        <v>17</v>
      </c>
      <c r="AB6">
        <f>RANK(J6,J$2:J$75)</f>
        <v>5</v>
      </c>
      <c r="AC6">
        <f>RANK(K6,K$2:K$75,1)</f>
        <v>27</v>
      </c>
      <c r="AD6">
        <f>RANK(L6,L$2:L$75,1)</f>
        <v>16</v>
      </c>
      <c r="AE6">
        <f>RANK(M6,M$2:M$75,1)</f>
        <v>64</v>
      </c>
      <c r="AF6">
        <f>RANK(N6,N$2:N$75,1)</f>
        <v>14</v>
      </c>
      <c r="AG6">
        <f>RANK(O6,O$2:O$75,1)</f>
        <v>4</v>
      </c>
      <c r="AH6">
        <f>RANK(P6,P$2:P$75,1)</f>
        <v>61</v>
      </c>
      <c r="AI6">
        <f>RANK(Q6,Q$2:Q$75,1)</f>
        <v>1</v>
      </c>
      <c r="AJ6">
        <f>RANK(R6,R$2:R$75,1)</f>
        <v>2</v>
      </c>
      <c r="AK6">
        <f>RANK(S6,S$2:S$75)</f>
        <v>5</v>
      </c>
      <c r="AL6">
        <f>RANK(T6,T$2:T$75)</f>
        <v>5</v>
      </c>
      <c r="AM6">
        <f>RANK(U6,U$2:U$75,1)</f>
        <v>5</v>
      </c>
      <c r="AN6">
        <f>VLOOKUP($A6,[1]pitchers!$A$2:$S$693,5,FALSE)</f>
        <v>26.833333333333332</v>
      </c>
      <c r="AO6">
        <f>VLOOKUP($A6,[1]pitchers!$A$2:$S$693,11,FALSE)</f>
        <v>45.338467039615104</v>
      </c>
      <c r="AP6">
        <f t="shared" si="0"/>
        <v>18.505133706281772</v>
      </c>
      <c r="AQ6">
        <f t="shared" si="1"/>
        <v>8</v>
      </c>
      <c r="AR6">
        <f t="shared" si="2"/>
        <v>2</v>
      </c>
      <c r="AS6">
        <f t="shared" si="3"/>
        <v>1</v>
      </c>
    </row>
    <row r="7" spans="1:45">
      <c r="A7">
        <v>3284</v>
      </c>
      <c r="B7" t="s">
        <v>27</v>
      </c>
      <c r="C7" t="s">
        <v>28</v>
      </c>
      <c r="D7">
        <v>9.99</v>
      </c>
      <c r="E7">
        <v>2.67</v>
      </c>
      <c r="F7">
        <v>3.74</v>
      </c>
      <c r="G7">
        <v>0.45</v>
      </c>
      <c r="H7" s="1">
        <v>0.27100000000000002</v>
      </c>
      <c r="I7" s="1">
        <v>7.1999999999999995E-2</v>
      </c>
      <c r="J7" s="1">
        <v>0.19800000000000001</v>
      </c>
      <c r="K7">
        <v>0.22600000000000001</v>
      </c>
      <c r="L7">
        <v>1.1499999999999999</v>
      </c>
      <c r="M7">
        <v>0.307</v>
      </c>
      <c r="N7">
        <v>2.57</v>
      </c>
      <c r="O7">
        <v>2.39</v>
      </c>
      <c r="P7">
        <v>0.18</v>
      </c>
      <c r="Q7">
        <v>2.91</v>
      </c>
      <c r="R7">
        <v>3.03</v>
      </c>
      <c r="S7">
        <v>0.81318681318681318</v>
      </c>
      <c r="T7">
        <v>6.2</v>
      </c>
      <c r="U7">
        <v>2.98</v>
      </c>
      <c r="V7">
        <f>RANK(D7,D$2:D$75)</f>
        <v>3</v>
      </c>
      <c r="W7">
        <f>RANK(E7,E$2:E$75,1)</f>
        <v>37</v>
      </c>
      <c r="X7">
        <f>RANK(F7,F$2:F$75)</f>
        <v>16</v>
      </c>
      <c r="Y7">
        <f>RANK(G7,G$2:G$75,1)</f>
        <v>2</v>
      </c>
      <c r="Z7">
        <f>RANK(H7,H$2:H$75)</f>
        <v>4</v>
      </c>
      <c r="AA7">
        <f>RANK(I7,I$2:I$75,1)</f>
        <v>37</v>
      </c>
      <c r="AB7">
        <f>RANK(J7,J$2:J$75)</f>
        <v>6</v>
      </c>
      <c r="AC7">
        <f>RANK(K7,K$2:K$75,1)</f>
        <v>10</v>
      </c>
      <c r="AD7">
        <f>RANK(L7,L$2:L$75,1)</f>
        <v>19</v>
      </c>
      <c r="AE7">
        <f>RANK(M7,M$2:M$75,1)</f>
        <v>59</v>
      </c>
      <c r="AF7">
        <f>RANK(N7,N$2:N$75,1)</f>
        <v>3</v>
      </c>
      <c r="AG7">
        <f>RANK(O7,O$2:O$75,1)</f>
        <v>1</v>
      </c>
      <c r="AH7">
        <f>RANK(P7,P$2:P$75,1)</f>
        <v>49</v>
      </c>
      <c r="AI7">
        <f>RANK(Q7,Q$2:Q$75,1)</f>
        <v>6</v>
      </c>
      <c r="AJ7">
        <f>RANK(R7,R$2:R$75,1)</f>
        <v>8</v>
      </c>
      <c r="AK7">
        <f>RANK(S7,S$2:S$75)</f>
        <v>6</v>
      </c>
      <c r="AL7">
        <f>RANK(T7,T$2:T$75)</f>
        <v>4</v>
      </c>
      <c r="AM7">
        <f>RANK(U7,U$2:U$75,1)</f>
        <v>4</v>
      </c>
      <c r="AN7">
        <f>VLOOKUP($A7,[1]pitchers!$A$2:$S$693,5,FALSE)</f>
        <v>19.166666666666668</v>
      </c>
      <c r="AO7">
        <f>VLOOKUP($A7,[1]pitchers!$A$2:$S$693,11,FALSE)</f>
        <v>8.5693130705406269</v>
      </c>
      <c r="AP7">
        <f t="shared" si="0"/>
        <v>-10.597353596126041</v>
      </c>
      <c r="AQ7">
        <f t="shared" si="1"/>
        <v>17</v>
      </c>
      <c r="AR7">
        <f t="shared" si="2"/>
        <v>25</v>
      </c>
      <c r="AS7">
        <f t="shared" si="3"/>
        <v>48</v>
      </c>
    </row>
    <row r="8" spans="1:45">
      <c r="A8">
        <v>2233</v>
      </c>
      <c r="B8" t="s">
        <v>47</v>
      </c>
      <c r="C8" t="s">
        <v>35</v>
      </c>
      <c r="D8">
        <v>8.16</v>
      </c>
      <c r="E8">
        <v>1.3</v>
      </c>
      <c r="F8">
        <v>6.26</v>
      </c>
      <c r="G8">
        <v>0.56000000000000005</v>
      </c>
      <c r="H8" s="1">
        <v>0.22900000000000001</v>
      </c>
      <c r="I8" s="1">
        <v>3.6999999999999998E-2</v>
      </c>
      <c r="J8" s="1">
        <v>0.193</v>
      </c>
      <c r="K8">
        <v>0.24399999999999999</v>
      </c>
      <c r="L8">
        <v>1.07</v>
      </c>
      <c r="M8">
        <v>0.30499999999999999</v>
      </c>
      <c r="N8">
        <v>2.94</v>
      </c>
      <c r="O8">
        <v>2.5499999999999998</v>
      </c>
      <c r="P8">
        <v>0.39</v>
      </c>
      <c r="Q8">
        <v>2.8</v>
      </c>
      <c r="R8">
        <v>2.94</v>
      </c>
      <c r="S8">
        <v>0.7628524046434495</v>
      </c>
      <c r="T8">
        <v>6.3</v>
      </c>
      <c r="U8">
        <v>3.26</v>
      </c>
      <c r="V8">
        <f>RANK(D8,D$2:D$75)</f>
        <v>23</v>
      </c>
      <c r="W8">
        <f>RANK(E8,E$2:E$75,1)</f>
        <v>2</v>
      </c>
      <c r="X8">
        <f>RANK(F8,F$2:F$75)</f>
        <v>2</v>
      </c>
      <c r="Y8">
        <f>RANK(G8,G$2:G$75,1)</f>
        <v>6</v>
      </c>
      <c r="Z8">
        <f>RANK(H8,H$2:H$75)</f>
        <v>21</v>
      </c>
      <c r="AA8">
        <f>RANK(I8,I$2:I$75,1)</f>
        <v>1</v>
      </c>
      <c r="AB8">
        <f>RANK(J8,J$2:J$75)</f>
        <v>8</v>
      </c>
      <c r="AC8">
        <f>RANK(K8,K$2:K$75,1)</f>
        <v>34</v>
      </c>
      <c r="AD8">
        <f>RANK(L8,L$2:L$75,1)</f>
        <v>8</v>
      </c>
      <c r="AE8">
        <f>RANK(M8,M$2:M$75,1)</f>
        <v>55</v>
      </c>
      <c r="AF8">
        <f>RANK(N8,N$2:N$75,1)</f>
        <v>11</v>
      </c>
      <c r="AG8">
        <f>RANK(O8,O$2:O$75,1)</f>
        <v>3</v>
      </c>
      <c r="AH8">
        <f>RANK(P8,P$2:P$75,1)</f>
        <v>58</v>
      </c>
      <c r="AI8">
        <f>RANK(Q8,Q$2:Q$75,1)</f>
        <v>3</v>
      </c>
      <c r="AJ8">
        <f>RANK(R8,R$2:R$75,1)</f>
        <v>6</v>
      </c>
      <c r="AK8">
        <f>RANK(S8,S$2:S$75)</f>
        <v>7</v>
      </c>
      <c r="AL8">
        <f>RANK(T8,T$2:T$75)</f>
        <v>3</v>
      </c>
      <c r="AM8">
        <f>RANK(U8,U$2:U$75,1)</f>
        <v>8</v>
      </c>
      <c r="AN8">
        <f>VLOOKUP($A8,[1]pitchers!$A$2:$S$693,5,FALSE)</f>
        <v>27.833333333333332</v>
      </c>
      <c r="AO8">
        <f>VLOOKUP($A8,[1]pitchers!$A$2:$S$693,11,FALSE)</f>
        <v>34.443228447196674</v>
      </c>
      <c r="AP8">
        <f t="shared" si="0"/>
        <v>6.6098951138633417</v>
      </c>
      <c r="AQ8">
        <f t="shared" si="1"/>
        <v>4</v>
      </c>
      <c r="AR8">
        <f t="shared" si="2"/>
        <v>3</v>
      </c>
      <c r="AS8">
        <f t="shared" si="3"/>
        <v>8</v>
      </c>
    </row>
    <row r="9" spans="1:45">
      <c r="A9">
        <v>2036</v>
      </c>
      <c r="B9" t="s">
        <v>22</v>
      </c>
      <c r="C9" t="s">
        <v>23</v>
      </c>
      <c r="D9">
        <v>8.85</v>
      </c>
      <c r="E9">
        <v>1.98</v>
      </c>
      <c r="F9">
        <v>4.46</v>
      </c>
      <c r="G9">
        <v>0.42</v>
      </c>
      <c r="H9" s="1">
        <v>0.25600000000000001</v>
      </c>
      <c r="I9" s="1">
        <v>5.7000000000000002E-2</v>
      </c>
      <c r="J9" s="1">
        <v>0.19800000000000001</v>
      </c>
      <c r="K9">
        <v>0.192</v>
      </c>
      <c r="L9">
        <v>0.92</v>
      </c>
      <c r="M9">
        <v>0.251</v>
      </c>
      <c r="N9">
        <v>1.83</v>
      </c>
      <c r="O9">
        <v>2.39</v>
      </c>
      <c r="P9">
        <v>-0.56000000000000005</v>
      </c>
      <c r="Q9">
        <v>2.88</v>
      </c>
      <c r="R9">
        <v>2.99</v>
      </c>
      <c r="S9">
        <v>0.76271186440677963</v>
      </c>
      <c r="T9">
        <v>6.6</v>
      </c>
      <c r="U9">
        <v>2.87</v>
      </c>
      <c r="V9">
        <f>RANK(D9,D$2:D$75)</f>
        <v>15</v>
      </c>
      <c r="W9">
        <f>RANK(E9,E$2:E$75,1)</f>
        <v>15</v>
      </c>
      <c r="X9">
        <f>RANK(F9,F$2:F$75)</f>
        <v>7</v>
      </c>
      <c r="Y9">
        <f>RANK(G9,G$2:G$75,1)</f>
        <v>1</v>
      </c>
      <c r="Z9">
        <f>RANK(H9,H$2:H$75)</f>
        <v>9</v>
      </c>
      <c r="AA9">
        <f>RANK(I9,I$2:I$75,1)</f>
        <v>20</v>
      </c>
      <c r="AB9">
        <f>RANK(J9,J$2:J$75)</f>
        <v>6</v>
      </c>
      <c r="AC9">
        <f>RANK(K9,K$2:K$75,1)</f>
        <v>2</v>
      </c>
      <c r="AD9">
        <f>RANK(L9,L$2:L$75,1)</f>
        <v>1</v>
      </c>
      <c r="AE9">
        <f>RANK(M9,M$2:M$75,1)</f>
        <v>3</v>
      </c>
      <c r="AF9">
        <f>RANK(N9,N$2:N$75,1)</f>
        <v>1</v>
      </c>
      <c r="AG9">
        <f>RANK(O9,O$2:O$75,1)</f>
        <v>1</v>
      </c>
      <c r="AH9">
        <f>RANK(P9,P$2:P$75,1)</f>
        <v>13</v>
      </c>
      <c r="AI9">
        <f>RANK(Q9,Q$2:Q$75,1)</f>
        <v>5</v>
      </c>
      <c r="AJ9">
        <f>RANK(R9,R$2:R$75,1)</f>
        <v>7</v>
      </c>
      <c r="AK9">
        <f>RANK(S9,S$2:S$75)</f>
        <v>8</v>
      </c>
      <c r="AL9">
        <f>RANK(T9,T$2:T$75)</f>
        <v>1</v>
      </c>
      <c r="AM9">
        <f>RANK(U9,U$2:U$75,1)</f>
        <v>1</v>
      </c>
      <c r="AN9">
        <f>VLOOKUP($A9,[1]pitchers!$A$2:$S$693,5,FALSE)</f>
        <v>29</v>
      </c>
      <c r="AO9">
        <f>VLOOKUP($A9,[1]pitchers!$A$2:$S$693,11,FALSE)</f>
        <v>46.783142615312606</v>
      </c>
      <c r="AP9">
        <f t="shared" si="0"/>
        <v>17.783142615312606</v>
      </c>
      <c r="AQ9">
        <f t="shared" si="1"/>
        <v>1</v>
      </c>
      <c r="AR9">
        <f t="shared" si="2"/>
        <v>1</v>
      </c>
      <c r="AS9">
        <f t="shared" si="3"/>
        <v>2</v>
      </c>
    </row>
    <row r="10" spans="1:45">
      <c r="A10">
        <v>11530</v>
      </c>
      <c r="B10" t="s">
        <v>24</v>
      </c>
      <c r="C10" t="s">
        <v>25</v>
      </c>
      <c r="D10">
        <v>9.75</v>
      </c>
      <c r="E10">
        <v>3.02</v>
      </c>
      <c r="F10">
        <v>3.22</v>
      </c>
      <c r="G10">
        <v>0.52</v>
      </c>
      <c r="H10" s="1">
        <v>0.27500000000000002</v>
      </c>
      <c r="I10" s="1">
        <v>8.5000000000000006E-2</v>
      </c>
      <c r="J10" s="1">
        <v>0.189</v>
      </c>
      <c r="K10">
        <v>0.18</v>
      </c>
      <c r="L10">
        <v>0.98</v>
      </c>
      <c r="M10">
        <v>0.24</v>
      </c>
      <c r="N10">
        <v>2.19</v>
      </c>
      <c r="O10">
        <v>2.73</v>
      </c>
      <c r="P10">
        <v>-0.54</v>
      </c>
      <c r="Q10">
        <v>3.08</v>
      </c>
      <c r="R10">
        <v>3.15</v>
      </c>
      <c r="S10">
        <v>0.74912891986062724</v>
      </c>
      <c r="T10">
        <v>4.2</v>
      </c>
      <c r="U10">
        <v>3.24</v>
      </c>
      <c r="V10">
        <f>RANK(D10,D$2:D$75)</f>
        <v>5</v>
      </c>
      <c r="W10">
        <f>RANK(E10,E$2:E$75,1)</f>
        <v>55</v>
      </c>
      <c r="X10">
        <f>RANK(F10,F$2:F$75)</f>
        <v>27</v>
      </c>
      <c r="Y10">
        <f>RANK(G10,G$2:G$75,1)</f>
        <v>4</v>
      </c>
      <c r="Z10">
        <f>RANK(H10,H$2:H$75)</f>
        <v>3</v>
      </c>
      <c r="AA10">
        <f>RANK(I10,I$2:I$75,1)</f>
        <v>58</v>
      </c>
      <c r="AB10">
        <f>RANK(J10,J$2:J$75)</f>
        <v>9</v>
      </c>
      <c r="AC10">
        <f>RANK(K10,K$2:K$75,1)</f>
        <v>1</v>
      </c>
      <c r="AD10">
        <f>RANK(L10,L$2:L$75,1)</f>
        <v>3</v>
      </c>
      <c r="AE10">
        <f>RANK(M10,M$2:M$75,1)</f>
        <v>1</v>
      </c>
      <c r="AF10">
        <f>RANK(N10,N$2:N$75,1)</f>
        <v>2</v>
      </c>
      <c r="AG10">
        <f>RANK(O10,O$2:O$75,1)</f>
        <v>5</v>
      </c>
      <c r="AH10">
        <f>RANK(P10,P$2:P$75,1)</f>
        <v>14</v>
      </c>
      <c r="AI10">
        <f>RANK(Q10,Q$2:Q$75,1)</f>
        <v>9</v>
      </c>
      <c r="AJ10">
        <f>RANK(R10,R$2:R$75,1)</f>
        <v>11</v>
      </c>
      <c r="AK10">
        <f>RANK(S10,S$2:S$75)</f>
        <v>9</v>
      </c>
      <c r="AL10">
        <f>RANK(T10,T$2:T$75)</f>
        <v>17</v>
      </c>
      <c r="AM10">
        <f>RANK(U10,U$2:U$75,1)</f>
        <v>7</v>
      </c>
      <c r="AN10">
        <f>VLOOKUP($A10,[1]pitchers!$A$2:$S$693,5,FALSE)</f>
        <v>26</v>
      </c>
      <c r="AO10">
        <f>VLOOKUP($A10,[1]pitchers!$A$2:$S$693,11,FALSE)</f>
        <v>6.775333784735257</v>
      </c>
      <c r="AP10">
        <f t="shared" si="0"/>
        <v>-19.224666215264744</v>
      </c>
      <c r="AQ10">
        <f t="shared" si="1"/>
        <v>11</v>
      </c>
      <c r="AR10">
        <f t="shared" si="2"/>
        <v>29</v>
      </c>
      <c r="AS10">
        <f t="shared" si="3"/>
        <v>60</v>
      </c>
    </row>
    <row r="11" spans="1:45">
      <c r="A11">
        <v>512</v>
      </c>
      <c r="B11" t="s">
        <v>82</v>
      </c>
      <c r="C11" t="s">
        <v>52</v>
      </c>
      <c r="D11">
        <v>9.85</v>
      </c>
      <c r="E11">
        <v>3.16</v>
      </c>
      <c r="F11">
        <v>3.12</v>
      </c>
      <c r="G11">
        <v>0.52</v>
      </c>
      <c r="H11" s="1">
        <v>0.26100000000000001</v>
      </c>
      <c r="I11" s="1">
        <v>8.4000000000000005E-2</v>
      </c>
      <c r="J11" s="1">
        <v>0.17699999999999999</v>
      </c>
      <c r="K11">
        <v>0.22800000000000001</v>
      </c>
      <c r="L11">
        <v>1.21</v>
      </c>
      <c r="M11">
        <v>0.30499999999999999</v>
      </c>
      <c r="N11">
        <v>3.3</v>
      </c>
      <c r="O11">
        <v>2.8</v>
      </c>
      <c r="P11">
        <v>0.5</v>
      </c>
      <c r="Q11">
        <v>2.92</v>
      </c>
      <c r="R11">
        <v>3.03</v>
      </c>
      <c r="S11">
        <v>0.74345549738219896</v>
      </c>
      <c r="T11">
        <v>4</v>
      </c>
      <c r="U11">
        <v>3.1</v>
      </c>
      <c r="V11">
        <f>RANK(D11,D$2:D$75)</f>
        <v>4</v>
      </c>
      <c r="W11">
        <f>RANK(E11,E$2:E$75,1)</f>
        <v>58</v>
      </c>
      <c r="X11">
        <f>RANK(F11,F$2:F$75)</f>
        <v>33</v>
      </c>
      <c r="Y11">
        <f>RANK(G11,G$2:G$75,1)</f>
        <v>4</v>
      </c>
      <c r="Z11">
        <f>RANK(H11,H$2:H$75)</f>
        <v>6</v>
      </c>
      <c r="AA11">
        <f>RANK(I11,I$2:I$75,1)</f>
        <v>57</v>
      </c>
      <c r="AB11">
        <f>RANK(J11,J$2:J$75)</f>
        <v>11</v>
      </c>
      <c r="AC11">
        <f>RANK(K11,K$2:K$75,1)</f>
        <v>12</v>
      </c>
      <c r="AD11">
        <f>RANK(L11,L$2:L$75,1)</f>
        <v>32</v>
      </c>
      <c r="AE11">
        <f>RANK(M11,M$2:M$75,1)</f>
        <v>55</v>
      </c>
      <c r="AF11">
        <f>RANK(N11,N$2:N$75,1)</f>
        <v>25</v>
      </c>
      <c r="AG11">
        <f>RANK(O11,O$2:O$75,1)</f>
        <v>7</v>
      </c>
      <c r="AH11">
        <f>RANK(P11,P$2:P$75,1)</f>
        <v>62</v>
      </c>
      <c r="AI11">
        <f>RANK(Q11,Q$2:Q$75,1)</f>
        <v>7</v>
      </c>
      <c r="AJ11">
        <f>RANK(R11,R$2:R$75,1)</f>
        <v>8</v>
      </c>
      <c r="AK11">
        <f>RANK(S11,S$2:S$75)</f>
        <v>10</v>
      </c>
      <c r="AL11">
        <f>RANK(T11,T$2:T$75)</f>
        <v>19</v>
      </c>
      <c r="AM11">
        <f>RANK(U11,U$2:U$75,1)</f>
        <v>6</v>
      </c>
      <c r="AN11">
        <f>VLOOKUP($A11,[1]pitchers!$A$2:$S$693,5,FALSE)</f>
        <v>9.8333333333333339</v>
      </c>
      <c r="AO11">
        <f>VLOOKUP($A11,[1]pitchers!$A$2:$S$693,11,FALSE)</f>
        <v>-14.689882700315549</v>
      </c>
      <c r="AP11">
        <f t="shared" si="0"/>
        <v>-24.523216033648882</v>
      </c>
      <c r="AQ11">
        <f t="shared" si="1"/>
        <v>38</v>
      </c>
      <c r="AR11">
        <f t="shared" si="2"/>
        <v>68</v>
      </c>
      <c r="AS11">
        <f t="shared" si="3"/>
        <v>66</v>
      </c>
    </row>
    <row r="12" spans="1:45">
      <c r="A12">
        <v>10131</v>
      </c>
      <c r="B12" t="s">
        <v>48</v>
      </c>
      <c r="C12" t="s">
        <v>49</v>
      </c>
      <c r="D12">
        <v>9.39</v>
      </c>
      <c r="E12">
        <v>2.75</v>
      </c>
      <c r="F12">
        <v>3.41</v>
      </c>
      <c r="G12">
        <v>0.79</v>
      </c>
      <c r="H12" s="1">
        <v>0.26100000000000001</v>
      </c>
      <c r="I12" s="1">
        <v>7.6999999999999999E-2</v>
      </c>
      <c r="J12" s="1">
        <v>0.185</v>
      </c>
      <c r="K12">
        <v>0.20499999999999999</v>
      </c>
      <c r="L12">
        <v>1.05</v>
      </c>
      <c r="M12">
        <v>0.26300000000000001</v>
      </c>
      <c r="N12">
        <v>3</v>
      </c>
      <c r="O12">
        <v>3.21</v>
      </c>
      <c r="P12">
        <v>-0.21</v>
      </c>
      <c r="Q12">
        <v>3.15</v>
      </c>
      <c r="R12">
        <v>3.09</v>
      </c>
      <c r="S12">
        <v>0.73770491803278693</v>
      </c>
      <c r="T12">
        <v>3.3</v>
      </c>
      <c r="U12">
        <v>3.35</v>
      </c>
      <c r="V12">
        <f>RANK(D12,D$2:D$75)</f>
        <v>9</v>
      </c>
      <c r="W12">
        <f>RANK(E12,E$2:E$75,1)</f>
        <v>41</v>
      </c>
      <c r="X12">
        <f>RANK(F12,F$2:F$75)</f>
        <v>24</v>
      </c>
      <c r="Y12">
        <f>RANK(G12,G$2:G$75,1)</f>
        <v>26</v>
      </c>
      <c r="Z12">
        <f>RANK(H12,H$2:H$75)</f>
        <v>6</v>
      </c>
      <c r="AA12">
        <f>RANK(I12,I$2:I$75,1)</f>
        <v>50</v>
      </c>
      <c r="AB12">
        <f>RANK(J12,J$2:J$75)</f>
        <v>10</v>
      </c>
      <c r="AC12">
        <f>RANK(K12,K$2:K$75,1)</f>
        <v>6</v>
      </c>
      <c r="AD12">
        <f>RANK(L12,L$2:L$75,1)</f>
        <v>7</v>
      </c>
      <c r="AE12">
        <f>RANK(M12,M$2:M$75,1)</f>
        <v>10</v>
      </c>
      <c r="AF12">
        <f>RANK(N12,N$2:N$75,1)</f>
        <v>12</v>
      </c>
      <c r="AG12">
        <f>RANK(O12,O$2:O$75,1)</f>
        <v>13</v>
      </c>
      <c r="AH12">
        <f>RANK(P12,P$2:P$75,1)</f>
        <v>30</v>
      </c>
      <c r="AI12">
        <f>RANK(Q12,Q$2:Q$75,1)</f>
        <v>10</v>
      </c>
      <c r="AJ12">
        <f>RANK(R12,R$2:R$75,1)</f>
        <v>10</v>
      </c>
      <c r="AK12">
        <f>RANK(S12,S$2:S$75)</f>
        <v>11</v>
      </c>
      <c r="AL12">
        <f>RANK(T12,T$2:T$75)</f>
        <v>30</v>
      </c>
      <c r="AM12">
        <f>RANK(U12,U$2:U$75,1)</f>
        <v>9</v>
      </c>
      <c r="AN12">
        <f>VLOOKUP($A12,[1]pitchers!$A$2:$S$693,5,FALSE)</f>
        <v>27.166666666666668</v>
      </c>
      <c r="AO12">
        <f>VLOOKUP($A12,[1]pitchers!$A$2:$S$693,11,FALSE)</f>
        <v>19.05924517061041</v>
      </c>
      <c r="AP12">
        <f t="shared" si="0"/>
        <v>-8.1074214960562578</v>
      </c>
      <c r="AQ12">
        <f t="shared" si="1"/>
        <v>7</v>
      </c>
      <c r="AR12">
        <f t="shared" si="2"/>
        <v>14</v>
      </c>
      <c r="AS12">
        <f t="shared" si="3"/>
        <v>43</v>
      </c>
    </row>
    <row r="13" spans="1:45">
      <c r="A13">
        <v>1757</v>
      </c>
      <c r="B13" t="s">
        <v>161</v>
      </c>
      <c r="C13" t="s">
        <v>49</v>
      </c>
      <c r="D13">
        <v>8.01</v>
      </c>
      <c r="E13">
        <v>1.64</v>
      </c>
      <c r="F13">
        <v>4.87</v>
      </c>
      <c r="G13">
        <v>1.49</v>
      </c>
      <c r="H13" s="1">
        <v>0.21099999999999999</v>
      </c>
      <c r="I13" s="1">
        <v>4.2999999999999997E-2</v>
      </c>
      <c r="J13" s="1">
        <v>0.16700000000000001</v>
      </c>
      <c r="K13">
        <v>0.26400000000000001</v>
      </c>
      <c r="L13">
        <v>1.24</v>
      </c>
      <c r="M13">
        <v>0.30199999999999999</v>
      </c>
      <c r="N13">
        <v>4.67</v>
      </c>
      <c r="O13">
        <v>4.09</v>
      </c>
      <c r="P13">
        <v>0.57999999999999996</v>
      </c>
      <c r="Q13">
        <v>3.67</v>
      </c>
      <c r="R13">
        <v>3.53</v>
      </c>
      <c r="S13">
        <v>0.70921985815602839</v>
      </c>
      <c r="T13">
        <v>1.5</v>
      </c>
      <c r="U13">
        <v>4.59</v>
      </c>
      <c r="V13">
        <f>RANK(D13,D$2:D$75)</f>
        <v>25</v>
      </c>
      <c r="W13">
        <f>RANK(E13,E$2:E$75,1)</f>
        <v>7</v>
      </c>
      <c r="X13">
        <f>RANK(F13,F$2:F$75)</f>
        <v>5</v>
      </c>
      <c r="Y13">
        <f>RANK(G13,G$2:G$75,1)</f>
        <v>74</v>
      </c>
      <c r="Z13">
        <f>RANK(H13,H$2:H$75)</f>
        <v>28</v>
      </c>
      <c r="AA13">
        <f>RANK(I13,I$2:I$75,1)</f>
        <v>6</v>
      </c>
      <c r="AB13">
        <f>RANK(J13,J$2:J$75)</f>
        <v>16</v>
      </c>
      <c r="AC13">
        <f>RANK(K13,K$2:K$75,1)</f>
        <v>59</v>
      </c>
      <c r="AD13">
        <f>RANK(L13,L$2:L$75,1)</f>
        <v>39</v>
      </c>
      <c r="AE13">
        <f>RANK(M13,M$2:M$75,1)</f>
        <v>51</v>
      </c>
      <c r="AF13">
        <f>RANK(N13,N$2:N$75,1)</f>
        <v>67</v>
      </c>
      <c r="AG13">
        <f>RANK(O13,O$2:O$75,1)</f>
        <v>60</v>
      </c>
      <c r="AH13">
        <f>RANK(P13,P$2:P$75,1)</f>
        <v>66</v>
      </c>
      <c r="AI13">
        <f>RANK(Q13,Q$2:Q$75,1)</f>
        <v>34</v>
      </c>
      <c r="AJ13">
        <f>RANK(R13,R$2:R$75,1)</f>
        <v>21</v>
      </c>
      <c r="AK13">
        <f>RANK(S13,S$2:S$75)</f>
        <v>12</v>
      </c>
      <c r="AL13">
        <f>RANK(T13,T$2:T$75)</f>
        <v>61</v>
      </c>
      <c r="AM13">
        <f>RANK(U13,U$2:U$75,1)</f>
        <v>55</v>
      </c>
      <c r="AN13">
        <f>VLOOKUP($A13,[1]pitchers!$A$2:$S$693,5,FALSE)</f>
        <v>8.1666666666666661</v>
      </c>
      <c r="AO13">
        <f>VLOOKUP($A13,[1]pitchers!$A$2:$S$693,11,FALSE)</f>
        <v>4.990773673649004</v>
      </c>
      <c r="AP13">
        <f t="shared" si="0"/>
        <v>-3.175892993017662</v>
      </c>
      <c r="AQ13">
        <f t="shared" si="1"/>
        <v>42</v>
      </c>
      <c r="AR13">
        <f t="shared" si="2"/>
        <v>34</v>
      </c>
      <c r="AS13">
        <f t="shared" si="3"/>
        <v>29</v>
      </c>
    </row>
    <row r="14" spans="1:45">
      <c r="A14">
        <v>8362</v>
      </c>
      <c r="B14" t="s">
        <v>99</v>
      </c>
      <c r="C14" t="s">
        <v>46</v>
      </c>
      <c r="D14">
        <v>8.57</v>
      </c>
      <c r="E14">
        <v>2.33</v>
      </c>
      <c r="F14">
        <v>3.69</v>
      </c>
      <c r="G14">
        <v>0.86</v>
      </c>
      <c r="H14" s="1">
        <v>0.23400000000000001</v>
      </c>
      <c r="I14" s="1">
        <v>6.4000000000000001E-2</v>
      </c>
      <c r="J14" s="1">
        <v>0.17100000000000001</v>
      </c>
      <c r="K14">
        <v>0.23100000000000001</v>
      </c>
      <c r="L14">
        <v>1.1200000000000001</v>
      </c>
      <c r="M14">
        <v>0.28399999999999997</v>
      </c>
      <c r="N14">
        <v>3.49</v>
      </c>
      <c r="O14">
        <v>3.31</v>
      </c>
      <c r="P14">
        <v>0.18</v>
      </c>
      <c r="Q14">
        <v>3.34</v>
      </c>
      <c r="R14">
        <v>3.32</v>
      </c>
      <c r="S14">
        <v>0.69377990430622005</v>
      </c>
      <c r="T14">
        <v>3.7</v>
      </c>
      <c r="U14">
        <v>3.66</v>
      </c>
      <c r="V14">
        <f>RANK(D14,D$2:D$75)</f>
        <v>20</v>
      </c>
      <c r="W14">
        <f>RANK(E14,E$2:E$75,1)</f>
        <v>29</v>
      </c>
      <c r="X14">
        <f>RANK(F14,F$2:F$75)</f>
        <v>17</v>
      </c>
      <c r="Y14">
        <f>RANK(G14,G$2:G$75,1)</f>
        <v>35</v>
      </c>
      <c r="Z14">
        <f>RANK(H14,H$2:H$75)</f>
        <v>15</v>
      </c>
      <c r="AA14">
        <f>RANK(I14,I$2:I$75,1)</f>
        <v>29</v>
      </c>
      <c r="AB14">
        <f>RANK(J14,J$2:J$75)</f>
        <v>12</v>
      </c>
      <c r="AC14">
        <f>RANK(K14,K$2:K$75,1)</f>
        <v>21</v>
      </c>
      <c r="AD14">
        <f>RANK(L14,L$2:L$75,1)</f>
        <v>15</v>
      </c>
      <c r="AE14">
        <f>RANK(M14,M$2:M$75,1)</f>
        <v>26</v>
      </c>
      <c r="AF14">
        <f>RANK(N14,N$2:N$75,1)</f>
        <v>37</v>
      </c>
      <c r="AG14">
        <f>RANK(O14,O$2:O$75,1)</f>
        <v>22</v>
      </c>
      <c r="AH14">
        <f>RANK(P14,P$2:P$75,1)</f>
        <v>49</v>
      </c>
      <c r="AI14">
        <f>RANK(Q14,Q$2:Q$75,1)</f>
        <v>17</v>
      </c>
      <c r="AJ14">
        <f>RANK(R14,R$2:R$75,1)</f>
        <v>13</v>
      </c>
      <c r="AK14">
        <f>RANK(S14,S$2:S$75)</f>
        <v>13</v>
      </c>
      <c r="AL14">
        <f>RANK(T14,T$2:T$75)</f>
        <v>23</v>
      </c>
      <c r="AM14">
        <f>RANK(U14,U$2:U$75,1)</f>
        <v>20</v>
      </c>
      <c r="AN14">
        <f>VLOOKUP($A14,[1]pitchers!$A$2:$S$693,5,FALSE)</f>
        <v>17</v>
      </c>
      <c r="AO14">
        <f>VLOOKUP($A14,[1]pitchers!$A$2:$S$693,11,FALSE)</f>
        <v>3.1401130978337974</v>
      </c>
      <c r="AP14">
        <f t="shared" si="0"/>
        <v>-13.859886902166203</v>
      </c>
      <c r="AQ14">
        <f t="shared" si="1"/>
        <v>20</v>
      </c>
      <c r="AR14">
        <f t="shared" si="2"/>
        <v>40</v>
      </c>
      <c r="AS14">
        <f t="shared" si="3"/>
        <v>55</v>
      </c>
    </row>
    <row r="15" spans="1:45">
      <c r="A15">
        <v>4972</v>
      </c>
      <c r="B15" t="s">
        <v>107</v>
      </c>
      <c r="C15" t="s">
        <v>43</v>
      </c>
      <c r="D15">
        <v>8.26</v>
      </c>
      <c r="E15">
        <v>2.0499999999999998</v>
      </c>
      <c r="F15">
        <v>4.04</v>
      </c>
      <c r="G15">
        <v>0.86</v>
      </c>
      <c r="H15" s="1">
        <v>0.223</v>
      </c>
      <c r="I15" s="1">
        <v>5.5E-2</v>
      </c>
      <c r="J15" s="1">
        <v>0.16800000000000001</v>
      </c>
      <c r="K15">
        <v>0.24199999999999999</v>
      </c>
      <c r="L15">
        <v>1.1599999999999999</v>
      </c>
      <c r="M15">
        <v>0.29499999999999998</v>
      </c>
      <c r="N15">
        <v>3.6</v>
      </c>
      <c r="O15">
        <v>3.26</v>
      </c>
      <c r="P15">
        <v>0.34</v>
      </c>
      <c r="Q15">
        <v>3.44</v>
      </c>
      <c r="R15">
        <v>3.41</v>
      </c>
      <c r="S15">
        <v>0.69090909090909092</v>
      </c>
      <c r="T15">
        <v>4.0999999999999996</v>
      </c>
      <c r="U15">
        <v>3.63</v>
      </c>
      <c r="V15">
        <f>RANK(D15,D$2:D$75)</f>
        <v>21</v>
      </c>
      <c r="W15">
        <f>RANK(E15,E$2:E$75,1)</f>
        <v>18</v>
      </c>
      <c r="X15">
        <f>RANK(F15,F$2:F$75)</f>
        <v>10</v>
      </c>
      <c r="Y15">
        <f>RANK(G15,G$2:G$75,1)</f>
        <v>35</v>
      </c>
      <c r="Z15">
        <f>RANK(H15,H$2:H$75)</f>
        <v>22</v>
      </c>
      <c r="AA15">
        <f>RANK(I15,I$2:I$75,1)</f>
        <v>15</v>
      </c>
      <c r="AB15">
        <f>RANK(J15,J$2:J$75)</f>
        <v>14</v>
      </c>
      <c r="AC15">
        <f>RANK(K15,K$2:K$75,1)</f>
        <v>30</v>
      </c>
      <c r="AD15">
        <f>RANK(L15,L$2:L$75,1)</f>
        <v>22</v>
      </c>
      <c r="AE15">
        <f>RANK(M15,M$2:M$75,1)</f>
        <v>37</v>
      </c>
      <c r="AF15">
        <f>RANK(N15,N$2:N$75,1)</f>
        <v>43</v>
      </c>
      <c r="AG15">
        <f>RANK(O15,O$2:O$75,1)</f>
        <v>17</v>
      </c>
      <c r="AH15">
        <f>RANK(P15,P$2:P$75,1)</f>
        <v>56</v>
      </c>
      <c r="AI15">
        <f>RANK(Q15,Q$2:Q$75,1)</f>
        <v>19</v>
      </c>
      <c r="AJ15">
        <f>RANK(R15,R$2:R$75,1)</f>
        <v>18</v>
      </c>
      <c r="AK15">
        <f>RANK(S15,S$2:S$75)</f>
        <v>14</v>
      </c>
      <c r="AL15">
        <f>RANK(T15,T$2:T$75)</f>
        <v>18</v>
      </c>
      <c r="AM15">
        <f>RANK(U15,U$2:U$75,1)</f>
        <v>18</v>
      </c>
      <c r="AN15">
        <f>VLOOKUP($A15,[1]pitchers!$A$2:$S$693,5,FALSE)</f>
        <v>17.166666666666668</v>
      </c>
      <c r="AO15">
        <f>VLOOKUP($A15,[1]pitchers!$A$2:$S$693,11,FALSE)</f>
        <v>21.4373160399143</v>
      </c>
      <c r="AP15">
        <f t="shared" si="0"/>
        <v>4.2706493732476325</v>
      </c>
      <c r="AQ15">
        <f t="shared" si="1"/>
        <v>19</v>
      </c>
      <c r="AR15">
        <f t="shared" si="2"/>
        <v>12</v>
      </c>
      <c r="AS15">
        <f t="shared" si="3"/>
        <v>10</v>
      </c>
    </row>
    <row r="16" spans="1:45">
      <c r="A16">
        <v>5524</v>
      </c>
      <c r="B16" t="s">
        <v>38</v>
      </c>
      <c r="C16" t="s">
        <v>39</v>
      </c>
      <c r="D16">
        <v>8.9</v>
      </c>
      <c r="E16">
        <v>2.77</v>
      </c>
      <c r="F16">
        <v>3.21</v>
      </c>
      <c r="G16">
        <v>0.67</v>
      </c>
      <c r="H16" s="1">
        <v>0.248</v>
      </c>
      <c r="I16" s="1">
        <v>7.6999999999999999E-2</v>
      </c>
      <c r="J16" s="1">
        <v>0.17100000000000001</v>
      </c>
      <c r="K16">
        <v>0.19900000000000001</v>
      </c>
      <c r="L16">
        <v>1.03</v>
      </c>
      <c r="M16">
        <v>0.251</v>
      </c>
      <c r="N16">
        <v>2.77</v>
      </c>
      <c r="O16">
        <v>3.05</v>
      </c>
      <c r="P16">
        <v>-0.28000000000000003</v>
      </c>
      <c r="Q16">
        <v>3.32</v>
      </c>
      <c r="R16">
        <v>3.33</v>
      </c>
      <c r="S16">
        <v>0.68125310790651417</v>
      </c>
      <c r="T16">
        <v>3.6</v>
      </c>
      <c r="U16">
        <v>2.96</v>
      </c>
      <c r="V16">
        <f>RANK(D16,D$2:D$75)</f>
        <v>14</v>
      </c>
      <c r="W16">
        <f>RANK(E16,E$2:E$75,1)</f>
        <v>42</v>
      </c>
      <c r="X16">
        <f>RANK(F16,F$2:F$75)</f>
        <v>30</v>
      </c>
      <c r="Y16">
        <f>RANK(G16,G$2:G$75,1)</f>
        <v>18</v>
      </c>
      <c r="Z16">
        <f>RANK(H16,H$2:H$75)</f>
        <v>12</v>
      </c>
      <c r="AA16">
        <f>RANK(I16,I$2:I$75,1)</f>
        <v>50</v>
      </c>
      <c r="AB16">
        <f>RANK(J16,J$2:J$75)</f>
        <v>12</v>
      </c>
      <c r="AC16">
        <f>RANK(K16,K$2:K$75,1)</f>
        <v>5</v>
      </c>
      <c r="AD16">
        <f>RANK(L16,L$2:L$75,1)</f>
        <v>6</v>
      </c>
      <c r="AE16">
        <f>RANK(M16,M$2:M$75,1)</f>
        <v>3</v>
      </c>
      <c r="AF16">
        <f>RANK(N16,N$2:N$75,1)</f>
        <v>7</v>
      </c>
      <c r="AG16">
        <f>RANK(O16,O$2:O$75,1)</f>
        <v>10</v>
      </c>
      <c r="AH16">
        <f>RANK(P16,P$2:P$75,1)</f>
        <v>24</v>
      </c>
      <c r="AI16">
        <f>RANK(Q16,Q$2:Q$75,1)</f>
        <v>15</v>
      </c>
      <c r="AJ16">
        <f>RANK(R16,R$2:R$75,1)</f>
        <v>15</v>
      </c>
      <c r="AK16">
        <f>RANK(S16,S$2:S$75)</f>
        <v>15</v>
      </c>
      <c r="AL16">
        <f>RANK(T16,T$2:T$75)</f>
        <v>25</v>
      </c>
      <c r="AM16">
        <f>RANK(U16,U$2:U$75,1)</f>
        <v>3</v>
      </c>
      <c r="AN16">
        <f>VLOOKUP($A16,[1]pitchers!$A$2:$S$693,5,FALSE)</f>
        <v>25.833333333333332</v>
      </c>
      <c r="AO16">
        <f>VLOOKUP($A16,[1]pitchers!$A$2:$S$693,11,FALSE)</f>
        <v>23.422979430919415</v>
      </c>
      <c r="AP16">
        <f t="shared" si="0"/>
        <v>-2.4103539024139167</v>
      </c>
      <c r="AQ16">
        <f t="shared" si="1"/>
        <v>12</v>
      </c>
      <c r="AR16">
        <f t="shared" si="2"/>
        <v>9</v>
      </c>
      <c r="AS16">
        <f t="shared" si="3"/>
        <v>26</v>
      </c>
    </row>
    <row r="17" spans="1:45">
      <c r="A17">
        <v>6797</v>
      </c>
      <c r="B17" t="s">
        <v>71</v>
      </c>
      <c r="C17" t="s">
        <v>64</v>
      </c>
      <c r="D17">
        <v>8.24</v>
      </c>
      <c r="E17">
        <v>2.1800000000000002</v>
      </c>
      <c r="F17">
        <v>3.78</v>
      </c>
      <c r="G17">
        <v>1.07</v>
      </c>
      <c r="H17" s="1">
        <v>0.22</v>
      </c>
      <c r="I17" s="1">
        <v>5.8000000000000003E-2</v>
      </c>
      <c r="J17" s="1">
        <v>0.16200000000000001</v>
      </c>
      <c r="K17">
        <v>0.24199999999999999</v>
      </c>
      <c r="L17">
        <v>1.17</v>
      </c>
      <c r="M17">
        <v>0.28799999999999998</v>
      </c>
      <c r="N17">
        <v>3.2</v>
      </c>
      <c r="O17">
        <v>3.69</v>
      </c>
      <c r="P17">
        <v>-0.49</v>
      </c>
      <c r="Q17">
        <v>3.76</v>
      </c>
      <c r="R17">
        <v>3.55</v>
      </c>
      <c r="S17">
        <v>0.67494600431965446</v>
      </c>
      <c r="T17">
        <v>2.5</v>
      </c>
      <c r="U17">
        <v>4.05</v>
      </c>
      <c r="V17">
        <f>RANK(D17,D$2:D$75)</f>
        <v>22</v>
      </c>
      <c r="W17">
        <f>RANK(E17,E$2:E$75,1)</f>
        <v>22</v>
      </c>
      <c r="X17">
        <f>RANK(F17,F$2:F$75)</f>
        <v>15</v>
      </c>
      <c r="Y17">
        <f>RANK(G17,G$2:G$75,1)</f>
        <v>56</v>
      </c>
      <c r="Z17">
        <f>RANK(H17,H$2:H$75)</f>
        <v>24</v>
      </c>
      <c r="AA17">
        <f>RANK(I17,I$2:I$75,1)</f>
        <v>23</v>
      </c>
      <c r="AB17">
        <f>RANK(J17,J$2:J$75)</f>
        <v>19</v>
      </c>
      <c r="AC17">
        <f>RANK(K17,K$2:K$75,1)</f>
        <v>30</v>
      </c>
      <c r="AD17">
        <f>RANK(L17,L$2:L$75,1)</f>
        <v>26</v>
      </c>
      <c r="AE17">
        <f>RANK(M17,M$2:M$75,1)</f>
        <v>31</v>
      </c>
      <c r="AF17">
        <f>RANK(N17,N$2:N$75,1)</f>
        <v>21</v>
      </c>
      <c r="AG17">
        <f>RANK(O17,O$2:O$75,1)</f>
        <v>40</v>
      </c>
      <c r="AH17">
        <f>RANK(P17,P$2:P$75,1)</f>
        <v>16</v>
      </c>
      <c r="AI17">
        <f>RANK(Q17,Q$2:Q$75,1)</f>
        <v>41</v>
      </c>
      <c r="AJ17">
        <f>RANK(R17,R$2:R$75,1)</f>
        <v>23</v>
      </c>
      <c r="AK17">
        <f>RANK(S17,S$2:S$75)</f>
        <v>16</v>
      </c>
      <c r="AL17">
        <f>RANK(T17,T$2:T$75)</f>
        <v>48</v>
      </c>
      <c r="AM17">
        <f>RANK(U17,U$2:U$75,1)</f>
        <v>33</v>
      </c>
      <c r="AN17">
        <f>VLOOKUP($A17,[1]pitchers!$A$2:$S$693,5,FALSE)</f>
        <v>15.166666666666666</v>
      </c>
      <c r="AO17">
        <f>VLOOKUP($A17,[1]pitchers!$A$2:$S$693,11,FALSE)</f>
        <v>23.768109993831548</v>
      </c>
      <c r="AP17">
        <f t="shared" si="0"/>
        <v>8.6014433271648816</v>
      </c>
      <c r="AQ17">
        <f t="shared" si="1"/>
        <v>23</v>
      </c>
      <c r="AR17">
        <f t="shared" si="2"/>
        <v>7</v>
      </c>
      <c r="AS17">
        <f t="shared" si="3"/>
        <v>6</v>
      </c>
    </row>
    <row r="18" spans="1:45">
      <c r="A18">
        <v>3184</v>
      </c>
      <c r="B18" t="s">
        <v>86</v>
      </c>
      <c r="C18" t="s">
        <v>37</v>
      </c>
      <c r="D18">
        <v>7.28</v>
      </c>
      <c r="E18">
        <v>1.3</v>
      </c>
      <c r="F18">
        <v>5.59</v>
      </c>
      <c r="G18">
        <v>0.77</v>
      </c>
      <c r="H18" s="1">
        <v>0.20399999999999999</v>
      </c>
      <c r="I18" s="1">
        <v>3.6999999999999998E-2</v>
      </c>
      <c r="J18" s="1">
        <v>0.16800000000000001</v>
      </c>
      <c r="K18">
        <v>0.251</v>
      </c>
      <c r="L18">
        <v>1.1000000000000001</v>
      </c>
      <c r="M18">
        <v>0.29799999999999999</v>
      </c>
      <c r="N18">
        <v>3.33</v>
      </c>
      <c r="O18">
        <v>3.03</v>
      </c>
      <c r="P18">
        <v>0.3</v>
      </c>
      <c r="Q18">
        <v>3.27</v>
      </c>
      <c r="R18">
        <v>3.36</v>
      </c>
      <c r="S18">
        <v>0.66595059076262086</v>
      </c>
      <c r="T18">
        <v>4.3</v>
      </c>
      <c r="U18">
        <v>3.37</v>
      </c>
      <c r="V18">
        <f>RANK(D18,D$2:D$75)</f>
        <v>43</v>
      </c>
      <c r="W18">
        <f>RANK(E18,E$2:E$75,1)</f>
        <v>2</v>
      </c>
      <c r="X18">
        <f>RANK(F18,F$2:F$75)</f>
        <v>3</v>
      </c>
      <c r="Y18">
        <f>RANK(G18,G$2:G$75,1)</f>
        <v>22</v>
      </c>
      <c r="Z18">
        <f>RANK(H18,H$2:H$75)</f>
        <v>36</v>
      </c>
      <c r="AA18">
        <f>RANK(I18,I$2:I$75,1)</f>
        <v>1</v>
      </c>
      <c r="AB18">
        <f>RANK(J18,J$2:J$75)</f>
        <v>14</v>
      </c>
      <c r="AC18">
        <f>RANK(K18,K$2:K$75,1)</f>
        <v>43</v>
      </c>
      <c r="AD18">
        <f>RANK(L18,L$2:L$75,1)</f>
        <v>13</v>
      </c>
      <c r="AE18">
        <f>RANK(M18,M$2:M$75,1)</f>
        <v>43</v>
      </c>
      <c r="AF18">
        <f>RANK(N18,N$2:N$75,1)</f>
        <v>28</v>
      </c>
      <c r="AG18">
        <f>RANK(O18,O$2:O$75,1)</f>
        <v>9</v>
      </c>
      <c r="AH18">
        <f>RANK(P18,P$2:P$75,1)</f>
        <v>53</v>
      </c>
      <c r="AI18">
        <f>RANK(Q18,Q$2:Q$75,1)</f>
        <v>13</v>
      </c>
      <c r="AJ18">
        <f>RANK(R18,R$2:R$75,1)</f>
        <v>17</v>
      </c>
      <c r="AK18">
        <f>RANK(S18,S$2:S$75)</f>
        <v>17</v>
      </c>
      <c r="AL18">
        <f>RANK(T18,T$2:T$75)</f>
        <v>15</v>
      </c>
      <c r="AM18">
        <f>RANK(U18,U$2:U$75,1)</f>
        <v>10</v>
      </c>
      <c r="AN18">
        <f>VLOOKUP($A18,[1]pitchers!$A$2:$S$693,5,FALSE)</f>
        <v>26.333333333333332</v>
      </c>
      <c r="AO18">
        <f>VLOOKUP($A18,[1]pitchers!$A$2:$S$693,11,FALSE)</f>
        <v>23.479104862413333</v>
      </c>
      <c r="AP18">
        <f t="shared" si="0"/>
        <v>-2.854228470919999</v>
      </c>
      <c r="AQ18">
        <f t="shared" si="1"/>
        <v>9</v>
      </c>
      <c r="AR18">
        <f t="shared" si="2"/>
        <v>8</v>
      </c>
      <c r="AS18">
        <f t="shared" si="3"/>
        <v>27</v>
      </c>
    </row>
    <row r="19" spans="1:45">
      <c r="A19">
        <v>10021</v>
      </c>
      <c r="B19" t="s">
        <v>72</v>
      </c>
      <c r="C19" t="s">
        <v>64</v>
      </c>
      <c r="D19">
        <v>7.96</v>
      </c>
      <c r="E19">
        <v>2.02</v>
      </c>
      <c r="F19">
        <v>3.93</v>
      </c>
      <c r="G19">
        <v>0.97</v>
      </c>
      <c r="H19" s="1">
        <v>0.221</v>
      </c>
      <c r="I19" s="1">
        <v>5.6000000000000001E-2</v>
      </c>
      <c r="J19" s="1">
        <v>0.16500000000000001</v>
      </c>
      <c r="K19">
        <v>0.22900000000000001</v>
      </c>
      <c r="L19">
        <v>1.0900000000000001</v>
      </c>
      <c r="M19">
        <v>0.27200000000000002</v>
      </c>
      <c r="N19">
        <v>3.21</v>
      </c>
      <c r="O19">
        <v>3.37</v>
      </c>
      <c r="P19">
        <v>-0.16</v>
      </c>
      <c r="Q19">
        <v>3.64</v>
      </c>
      <c r="R19">
        <v>3.56</v>
      </c>
      <c r="S19">
        <v>0.66111655239960831</v>
      </c>
      <c r="T19">
        <v>3.5</v>
      </c>
      <c r="U19">
        <v>3.83</v>
      </c>
      <c r="V19">
        <f>RANK(D19,D$2:D$75)</f>
        <v>29</v>
      </c>
      <c r="W19">
        <f>RANK(E19,E$2:E$75,1)</f>
        <v>16</v>
      </c>
      <c r="X19">
        <f>RANK(F19,F$2:F$75)</f>
        <v>14</v>
      </c>
      <c r="Y19">
        <f>RANK(G19,G$2:G$75,1)</f>
        <v>47</v>
      </c>
      <c r="Z19">
        <f>RANK(H19,H$2:H$75)</f>
        <v>23</v>
      </c>
      <c r="AA19">
        <f>RANK(I19,I$2:I$75,1)</f>
        <v>17</v>
      </c>
      <c r="AB19">
        <f>RANK(J19,J$2:J$75)</f>
        <v>17</v>
      </c>
      <c r="AC19">
        <f>RANK(K19,K$2:K$75,1)</f>
        <v>15</v>
      </c>
      <c r="AD19">
        <f>RANK(L19,L$2:L$75,1)</f>
        <v>11</v>
      </c>
      <c r="AE19">
        <f>RANK(M19,M$2:M$75,1)</f>
        <v>18</v>
      </c>
      <c r="AF19">
        <f>RANK(N19,N$2:N$75,1)</f>
        <v>22</v>
      </c>
      <c r="AG19">
        <f>RANK(O19,O$2:O$75,1)</f>
        <v>27</v>
      </c>
      <c r="AH19">
        <f>RANK(P19,P$2:P$75,1)</f>
        <v>31</v>
      </c>
      <c r="AI19">
        <f>RANK(Q19,Q$2:Q$75,1)</f>
        <v>32</v>
      </c>
      <c r="AJ19">
        <f>RANK(R19,R$2:R$75,1)</f>
        <v>24</v>
      </c>
      <c r="AK19">
        <f>RANK(S19,S$2:S$75)</f>
        <v>18</v>
      </c>
      <c r="AL19">
        <f>RANK(T19,T$2:T$75)</f>
        <v>27</v>
      </c>
      <c r="AM19">
        <f>RANK(U19,U$2:U$75,1)</f>
        <v>25</v>
      </c>
      <c r="AN19">
        <f>VLOOKUP($A19,[1]pitchers!$A$2:$S$693,5,FALSE)</f>
        <v>14.333333333333334</v>
      </c>
      <c r="AO19">
        <f>VLOOKUP($A19,[1]pitchers!$A$2:$S$693,11,FALSE)</f>
        <v>-13.292843008648841</v>
      </c>
      <c r="AP19">
        <f t="shared" si="0"/>
        <v>-27.626176341982173</v>
      </c>
      <c r="AQ19">
        <f t="shared" si="1"/>
        <v>27</v>
      </c>
      <c r="AR19">
        <f t="shared" si="2"/>
        <v>65</v>
      </c>
      <c r="AS19">
        <f t="shared" si="3"/>
        <v>70</v>
      </c>
    </row>
    <row r="20" spans="1:45">
      <c r="A20">
        <v>13048</v>
      </c>
      <c r="B20" t="s">
        <v>32</v>
      </c>
      <c r="C20" t="s">
        <v>33</v>
      </c>
      <c r="D20">
        <v>7.58</v>
      </c>
      <c r="E20">
        <v>1.72</v>
      </c>
      <c r="F20">
        <v>4.4000000000000004</v>
      </c>
      <c r="G20">
        <v>1.02</v>
      </c>
      <c r="H20" s="1">
        <v>0.214</v>
      </c>
      <c r="I20" s="1">
        <v>4.9000000000000002E-2</v>
      </c>
      <c r="J20" s="1">
        <v>0.16500000000000001</v>
      </c>
      <c r="K20">
        <v>0.218</v>
      </c>
      <c r="L20">
        <v>1.01</v>
      </c>
      <c r="M20">
        <v>0.252</v>
      </c>
      <c r="N20">
        <v>2.66</v>
      </c>
      <c r="O20">
        <v>3.44</v>
      </c>
      <c r="P20">
        <v>-0.78</v>
      </c>
      <c r="Q20">
        <v>3.28</v>
      </c>
      <c r="R20">
        <v>3.33</v>
      </c>
      <c r="S20">
        <v>0.65237226277372262</v>
      </c>
      <c r="T20">
        <v>4</v>
      </c>
      <c r="U20">
        <v>3.46</v>
      </c>
      <c r="V20">
        <f>RANK(D20,D$2:D$75)</f>
        <v>35</v>
      </c>
      <c r="W20">
        <f>RANK(E20,E$2:E$75,1)</f>
        <v>9</v>
      </c>
      <c r="X20">
        <f>RANK(F20,F$2:F$75)</f>
        <v>8</v>
      </c>
      <c r="Y20">
        <f>RANK(G20,G$2:G$75,1)</f>
        <v>51</v>
      </c>
      <c r="Z20">
        <f>RANK(H20,H$2:H$75)</f>
        <v>25</v>
      </c>
      <c r="AA20">
        <f>RANK(I20,I$2:I$75,1)</f>
        <v>10</v>
      </c>
      <c r="AB20">
        <f>RANK(J20,J$2:J$75)</f>
        <v>17</v>
      </c>
      <c r="AC20">
        <f>RANK(K20,K$2:K$75,1)</f>
        <v>7</v>
      </c>
      <c r="AD20">
        <f>RANK(L20,L$2:L$75,1)</f>
        <v>4</v>
      </c>
      <c r="AE20">
        <f>RANK(M20,M$2:M$75,1)</f>
        <v>5</v>
      </c>
      <c r="AF20">
        <f>RANK(N20,N$2:N$75,1)</f>
        <v>6</v>
      </c>
      <c r="AG20">
        <f>RANK(O20,O$2:O$75,1)</f>
        <v>30</v>
      </c>
      <c r="AH20">
        <f>RANK(P20,P$2:P$75,1)</f>
        <v>1</v>
      </c>
      <c r="AI20">
        <f>RANK(Q20,Q$2:Q$75,1)</f>
        <v>14</v>
      </c>
      <c r="AJ20">
        <f>RANK(R20,R$2:R$75,1)</f>
        <v>15</v>
      </c>
      <c r="AK20">
        <f>RANK(S20,S$2:S$75)</f>
        <v>19</v>
      </c>
      <c r="AL20">
        <f>RANK(T20,T$2:T$75)</f>
        <v>19</v>
      </c>
      <c r="AM20">
        <f>RANK(U20,U$2:U$75,1)</f>
        <v>13</v>
      </c>
      <c r="AN20">
        <f>VLOOKUP($A20,[1]pitchers!$A$2:$S$693,5,FALSE)</f>
        <v>16</v>
      </c>
      <c r="AO20">
        <f>VLOOKUP($A20,[1]pitchers!$A$2:$S$693,11,FALSE)</f>
        <v>15.941512599406604</v>
      </c>
      <c r="AP20">
        <f t="shared" si="0"/>
        <v>-5.8487400593396188E-2</v>
      </c>
      <c r="AQ20">
        <f t="shared" si="1"/>
        <v>22</v>
      </c>
      <c r="AR20">
        <f t="shared" si="2"/>
        <v>16</v>
      </c>
      <c r="AS20">
        <f t="shared" si="3"/>
        <v>18</v>
      </c>
    </row>
    <row r="21" spans="1:45">
      <c r="A21">
        <v>8700</v>
      </c>
      <c r="B21" t="s">
        <v>97</v>
      </c>
      <c r="C21" t="s">
        <v>28</v>
      </c>
      <c r="D21">
        <v>8.9499999999999993</v>
      </c>
      <c r="E21">
        <v>3.09</v>
      </c>
      <c r="F21">
        <v>2.89</v>
      </c>
      <c r="G21">
        <v>0.78</v>
      </c>
      <c r="H21" s="1">
        <v>0.23499999999999999</v>
      </c>
      <c r="I21" s="1">
        <v>8.1000000000000003E-2</v>
      </c>
      <c r="J21" s="1">
        <v>0.154</v>
      </c>
      <c r="K21">
        <v>0.251</v>
      </c>
      <c r="L21">
        <v>1.31</v>
      </c>
      <c r="M21">
        <v>0.316</v>
      </c>
      <c r="N21">
        <v>3.46</v>
      </c>
      <c r="O21">
        <v>3.28</v>
      </c>
      <c r="P21">
        <v>0.19</v>
      </c>
      <c r="Q21">
        <v>3.67</v>
      </c>
      <c r="R21">
        <v>3.61</v>
      </c>
      <c r="S21">
        <v>0.65107748739110505</v>
      </c>
      <c r="T21">
        <v>5.2</v>
      </c>
      <c r="U21">
        <v>3.87</v>
      </c>
      <c r="V21">
        <f>RANK(D21,D$2:D$75)</f>
        <v>13</v>
      </c>
      <c r="W21">
        <f>RANK(E21,E$2:E$75,1)</f>
        <v>57</v>
      </c>
      <c r="X21">
        <f>RANK(F21,F$2:F$75)</f>
        <v>38</v>
      </c>
      <c r="Y21">
        <f>RANK(G21,G$2:G$75,1)</f>
        <v>24</v>
      </c>
      <c r="Z21">
        <f>RANK(H21,H$2:H$75)</f>
        <v>14</v>
      </c>
      <c r="AA21">
        <f>RANK(I21,I$2:I$75,1)</f>
        <v>55</v>
      </c>
      <c r="AB21">
        <f>RANK(J21,J$2:J$75)</f>
        <v>22</v>
      </c>
      <c r="AC21">
        <f>RANK(K21,K$2:K$75,1)</f>
        <v>43</v>
      </c>
      <c r="AD21">
        <f>RANK(L21,L$2:L$75,1)</f>
        <v>50</v>
      </c>
      <c r="AE21">
        <f>RANK(M21,M$2:M$75,1)</f>
        <v>69</v>
      </c>
      <c r="AF21">
        <f>RANK(N21,N$2:N$75,1)</f>
        <v>35</v>
      </c>
      <c r="AG21">
        <f>RANK(O21,O$2:O$75,1)</f>
        <v>19</v>
      </c>
      <c r="AH21">
        <f>RANK(P21,P$2:P$75,1)</f>
        <v>51</v>
      </c>
      <c r="AI21">
        <f>RANK(Q21,Q$2:Q$75,1)</f>
        <v>34</v>
      </c>
      <c r="AJ21">
        <f>RANK(R21,R$2:R$75,1)</f>
        <v>29</v>
      </c>
      <c r="AK21">
        <f>RANK(S21,S$2:S$75)</f>
        <v>20</v>
      </c>
      <c r="AL21">
        <f>RANK(T21,T$2:T$75)</f>
        <v>6</v>
      </c>
      <c r="AM21">
        <f>RANK(U21,U$2:U$75,1)</f>
        <v>26</v>
      </c>
      <c r="AN21">
        <f>VLOOKUP($A21,[1]pitchers!$A$2:$S$693,5,FALSE)</f>
        <v>27.833333333333332</v>
      </c>
      <c r="AO21">
        <f>VLOOKUP($A21,[1]pitchers!$A$2:$S$693,11,FALSE)</f>
        <v>-11.583340294577285</v>
      </c>
      <c r="AP21">
        <f t="shared" si="0"/>
        <v>-39.416673627910619</v>
      </c>
      <c r="AQ21">
        <f t="shared" si="1"/>
        <v>4</v>
      </c>
      <c r="AR21">
        <f t="shared" si="2"/>
        <v>63</v>
      </c>
      <c r="AS21">
        <f t="shared" si="3"/>
        <v>74</v>
      </c>
    </row>
    <row r="22" spans="1:45">
      <c r="A22">
        <v>10197</v>
      </c>
      <c r="B22" t="s">
        <v>54</v>
      </c>
      <c r="C22" t="s">
        <v>35</v>
      </c>
      <c r="D22">
        <v>8.7799999999999994</v>
      </c>
      <c r="E22">
        <v>2.96</v>
      </c>
      <c r="F22">
        <v>2.96</v>
      </c>
      <c r="G22">
        <v>1.04</v>
      </c>
      <c r="H22" s="1">
        <v>0.23400000000000001</v>
      </c>
      <c r="I22" s="1">
        <v>7.9000000000000001E-2</v>
      </c>
      <c r="J22" s="1">
        <v>0.155</v>
      </c>
      <c r="K22">
        <v>0.23</v>
      </c>
      <c r="L22">
        <v>1.21</v>
      </c>
      <c r="M22">
        <v>0.28000000000000003</v>
      </c>
      <c r="N22">
        <v>3.06</v>
      </c>
      <c r="O22">
        <v>3.67</v>
      </c>
      <c r="P22">
        <v>-0.61</v>
      </c>
      <c r="Q22">
        <v>3.73</v>
      </c>
      <c r="R22">
        <v>3.61</v>
      </c>
      <c r="S22">
        <v>0.64702484113229353</v>
      </c>
      <c r="T22">
        <v>2.2000000000000002</v>
      </c>
      <c r="U22">
        <v>3.88</v>
      </c>
      <c r="V22">
        <f>RANK(D22,D$2:D$75)</f>
        <v>19</v>
      </c>
      <c r="W22">
        <f>RANK(E22,E$2:E$75,1)</f>
        <v>51</v>
      </c>
      <c r="X22">
        <f>RANK(F22,F$2:F$75)</f>
        <v>35</v>
      </c>
      <c r="Y22">
        <f>RANK(G22,G$2:G$75,1)</f>
        <v>52</v>
      </c>
      <c r="Z22">
        <f>RANK(H22,H$2:H$75)</f>
        <v>15</v>
      </c>
      <c r="AA22">
        <f>RANK(I22,I$2:I$75,1)</f>
        <v>53</v>
      </c>
      <c r="AB22">
        <f>RANK(J22,J$2:J$75)</f>
        <v>21</v>
      </c>
      <c r="AC22">
        <f>RANK(K22,K$2:K$75,1)</f>
        <v>18</v>
      </c>
      <c r="AD22">
        <f>RANK(L22,L$2:L$75,1)</f>
        <v>32</v>
      </c>
      <c r="AE22">
        <f>RANK(M22,M$2:M$75,1)</f>
        <v>22</v>
      </c>
      <c r="AF22">
        <f>RANK(N22,N$2:N$75,1)</f>
        <v>15</v>
      </c>
      <c r="AG22">
        <f>RANK(O22,O$2:O$75,1)</f>
        <v>39</v>
      </c>
      <c r="AH22">
        <f>RANK(P22,P$2:P$75,1)</f>
        <v>10</v>
      </c>
      <c r="AI22">
        <f>RANK(Q22,Q$2:Q$75,1)</f>
        <v>39</v>
      </c>
      <c r="AJ22">
        <f>RANK(R22,R$2:R$75,1)</f>
        <v>29</v>
      </c>
      <c r="AK22">
        <f>RANK(S22,S$2:S$75)</f>
        <v>21</v>
      </c>
      <c r="AL22">
        <f>RANK(T22,T$2:T$75)</f>
        <v>49</v>
      </c>
      <c r="AM22">
        <f>RANK(U22,U$2:U$75,1)</f>
        <v>27</v>
      </c>
      <c r="AN22">
        <f>VLOOKUP($A22,[1]pitchers!$A$2:$S$693,5,FALSE)</f>
        <v>14</v>
      </c>
      <c r="AO22">
        <f>VLOOKUP($A22,[1]pitchers!$A$2:$S$693,11,FALSE)</f>
        <v>1.5171162874153807</v>
      </c>
      <c r="AP22">
        <f t="shared" si="0"/>
        <v>-12.48288371258462</v>
      </c>
      <c r="AQ22">
        <f t="shared" si="1"/>
        <v>28</v>
      </c>
      <c r="AR22">
        <f t="shared" si="2"/>
        <v>44</v>
      </c>
      <c r="AS22">
        <f t="shared" si="3"/>
        <v>54</v>
      </c>
    </row>
    <row r="23" spans="1:45">
      <c r="A23">
        <v>1507</v>
      </c>
      <c r="B23" t="s">
        <v>103</v>
      </c>
      <c r="C23" t="s">
        <v>21</v>
      </c>
      <c r="D23">
        <v>7.65</v>
      </c>
      <c r="E23">
        <v>1.9</v>
      </c>
      <c r="F23">
        <v>4.03</v>
      </c>
      <c r="G23">
        <v>1.24</v>
      </c>
      <c r="H23" s="1">
        <v>0.20699999999999999</v>
      </c>
      <c r="I23" s="1">
        <v>5.0999999999999997E-2</v>
      </c>
      <c r="J23" s="1">
        <v>0.156</v>
      </c>
      <c r="K23">
        <v>0.245</v>
      </c>
      <c r="L23">
        <v>1.1599999999999999</v>
      </c>
      <c r="M23">
        <v>0.28100000000000003</v>
      </c>
      <c r="N23">
        <v>3.52</v>
      </c>
      <c r="O23">
        <v>3.86</v>
      </c>
      <c r="P23">
        <v>-0.34</v>
      </c>
      <c r="Q23">
        <v>3.49</v>
      </c>
      <c r="R23">
        <v>3.48</v>
      </c>
      <c r="S23">
        <v>0.63987308302485457</v>
      </c>
      <c r="T23">
        <v>3.2</v>
      </c>
      <c r="U23">
        <v>4.17</v>
      </c>
      <c r="V23">
        <f>RANK(D23,D$2:D$75)</f>
        <v>34</v>
      </c>
      <c r="W23">
        <f>RANK(E23,E$2:E$75,1)</f>
        <v>11</v>
      </c>
      <c r="X23">
        <f>RANK(F23,F$2:F$75)</f>
        <v>11</v>
      </c>
      <c r="Y23">
        <f>RANK(G23,G$2:G$75,1)</f>
        <v>66</v>
      </c>
      <c r="Z23">
        <f>RANK(H23,H$2:H$75)</f>
        <v>31</v>
      </c>
      <c r="AA23">
        <f>RANK(I23,I$2:I$75,1)</f>
        <v>12</v>
      </c>
      <c r="AB23">
        <f>RANK(J23,J$2:J$75)</f>
        <v>20</v>
      </c>
      <c r="AC23">
        <f>RANK(K23,K$2:K$75,1)</f>
        <v>37</v>
      </c>
      <c r="AD23">
        <f>RANK(L23,L$2:L$75,1)</f>
        <v>22</v>
      </c>
      <c r="AE23">
        <f>RANK(M23,M$2:M$75,1)</f>
        <v>23</v>
      </c>
      <c r="AF23">
        <f>RANK(N23,N$2:N$75,1)</f>
        <v>40</v>
      </c>
      <c r="AG23">
        <f>RANK(O23,O$2:O$75,1)</f>
        <v>47</v>
      </c>
      <c r="AH23">
        <f>RANK(P23,P$2:P$75,1)</f>
        <v>21</v>
      </c>
      <c r="AI23">
        <f>RANK(Q23,Q$2:Q$75,1)</f>
        <v>24</v>
      </c>
      <c r="AJ23">
        <f>RANK(R23,R$2:R$75,1)</f>
        <v>20</v>
      </c>
      <c r="AK23">
        <f>RANK(S23,S$2:S$75)</f>
        <v>22</v>
      </c>
      <c r="AL23">
        <f>RANK(T23,T$2:T$75)</f>
        <v>32</v>
      </c>
      <c r="AM23">
        <f>RANK(U23,U$2:U$75,1)</f>
        <v>37</v>
      </c>
      <c r="AN23">
        <f>VLOOKUP($A23,[1]pitchers!$A$2:$S$693,5,FALSE)</f>
        <v>10</v>
      </c>
      <c r="AO23">
        <f>VLOOKUP($A23,[1]pitchers!$A$2:$S$693,11,FALSE)</f>
        <v>2.0561117673096412</v>
      </c>
      <c r="AP23">
        <f t="shared" si="0"/>
        <v>-7.9438882326903588</v>
      </c>
      <c r="AQ23">
        <f t="shared" si="1"/>
        <v>37</v>
      </c>
      <c r="AR23">
        <f t="shared" si="2"/>
        <v>43</v>
      </c>
      <c r="AS23">
        <f t="shared" si="3"/>
        <v>41</v>
      </c>
    </row>
    <row r="24" spans="1:45">
      <c r="A24">
        <v>3254</v>
      </c>
      <c r="B24" t="s">
        <v>152</v>
      </c>
      <c r="C24" t="s">
        <v>62</v>
      </c>
      <c r="D24">
        <v>9.01</v>
      </c>
      <c r="E24">
        <v>3.29</v>
      </c>
      <c r="F24">
        <v>2.74</v>
      </c>
      <c r="G24">
        <v>1.05</v>
      </c>
      <c r="H24" s="1">
        <v>0.23400000000000001</v>
      </c>
      <c r="I24" s="1">
        <v>8.5000000000000006E-2</v>
      </c>
      <c r="J24" s="1">
        <v>0.14899999999999999</v>
      </c>
      <c r="K24">
        <v>0.254</v>
      </c>
      <c r="L24">
        <v>1.35</v>
      </c>
      <c r="M24">
        <v>0.314</v>
      </c>
      <c r="N24">
        <v>4.34</v>
      </c>
      <c r="O24">
        <v>3.77</v>
      </c>
      <c r="P24">
        <v>0.56999999999999995</v>
      </c>
      <c r="Q24">
        <v>3.45</v>
      </c>
      <c r="R24">
        <v>3.53</v>
      </c>
      <c r="S24">
        <v>0.63789868667917449</v>
      </c>
      <c r="T24">
        <v>2.6</v>
      </c>
      <c r="U24">
        <v>4.25</v>
      </c>
      <c r="V24">
        <f>RANK(D24,D$2:D$75)</f>
        <v>11</v>
      </c>
      <c r="W24">
        <f>RANK(E24,E$2:E$75,1)</f>
        <v>59</v>
      </c>
      <c r="X24">
        <f>RANK(F24,F$2:F$75)</f>
        <v>41</v>
      </c>
      <c r="Y24">
        <f>RANK(G24,G$2:G$75,1)</f>
        <v>54</v>
      </c>
      <c r="Z24">
        <f>RANK(H24,H$2:H$75)</f>
        <v>15</v>
      </c>
      <c r="AA24">
        <f>RANK(I24,I$2:I$75,1)</f>
        <v>58</v>
      </c>
      <c r="AB24">
        <f>RANK(J24,J$2:J$75)</f>
        <v>23</v>
      </c>
      <c r="AC24">
        <f>RANK(K24,K$2:K$75,1)</f>
        <v>47</v>
      </c>
      <c r="AD24">
        <f>RANK(L24,L$2:L$75,1)</f>
        <v>57</v>
      </c>
      <c r="AE24">
        <f>RANK(M24,M$2:M$75,1)</f>
        <v>66</v>
      </c>
      <c r="AF24">
        <f>RANK(N24,N$2:N$75,1)</f>
        <v>63</v>
      </c>
      <c r="AG24">
        <f>RANK(O24,O$2:O$75,1)</f>
        <v>43</v>
      </c>
      <c r="AH24">
        <f>RANK(P24,P$2:P$75,1)</f>
        <v>65</v>
      </c>
      <c r="AI24">
        <f>RANK(Q24,Q$2:Q$75,1)</f>
        <v>20</v>
      </c>
      <c r="AJ24">
        <f>RANK(R24,R$2:R$75,1)</f>
        <v>21</v>
      </c>
      <c r="AK24">
        <f>RANK(S24,S$2:S$75)</f>
        <v>23</v>
      </c>
      <c r="AL24">
        <f>RANK(T24,T$2:T$75)</f>
        <v>45</v>
      </c>
      <c r="AM24">
        <f>RANK(U24,U$2:U$75,1)</f>
        <v>43</v>
      </c>
      <c r="AN24">
        <f>VLOOKUP($A24,[1]pitchers!$A$2:$S$693,5,FALSE)</f>
        <v>9.1666666666666661</v>
      </c>
      <c r="AO24">
        <f>VLOOKUP($A24,[1]pitchers!$A$2:$S$693,11,FALSE)</f>
        <v>21.944787902846763</v>
      </c>
      <c r="AP24">
        <f t="shared" si="0"/>
        <v>12.778121236180096</v>
      </c>
      <c r="AQ24">
        <f t="shared" si="1"/>
        <v>40</v>
      </c>
      <c r="AR24">
        <f t="shared" si="2"/>
        <v>10</v>
      </c>
      <c r="AS24">
        <f t="shared" si="3"/>
        <v>4</v>
      </c>
    </row>
    <row r="25" spans="1:45">
      <c r="A25">
        <v>3374</v>
      </c>
      <c r="B25" t="s">
        <v>83</v>
      </c>
      <c r="C25" t="s">
        <v>84</v>
      </c>
      <c r="D25">
        <v>9.56</v>
      </c>
      <c r="E25">
        <v>3.94</v>
      </c>
      <c r="F25">
        <v>2.4300000000000002</v>
      </c>
      <c r="G25">
        <v>0.79</v>
      </c>
      <c r="H25" s="1">
        <v>0.25</v>
      </c>
      <c r="I25" s="1">
        <v>0.10299999999999999</v>
      </c>
      <c r="J25" s="1">
        <v>0.14699999999999999</v>
      </c>
      <c r="K25">
        <v>0.23499999999999999</v>
      </c>
      <c r="L25">
        <v>1.33</v>
      </c>
      <c r="M25">
        <v>0.30399999999999999</v>
      </c>
      <c r="N25">
        <v>3.3</v>
      </c>
      <c r="O25">
        <v>3.43</v>
      </c>
      <c r="P25">
        <v>-0.12</v>
      </c>
      <c r="Q25">
        <v>3.62</v>
      </c>
      <c r="R25">
        <v>3.67</v>
      </c>
      <c r="S25">
        <v>0.62568605927552146</v>
      </c>
      <c r="T25">
        <v>3.3</v>
      </c>
      <c r="U25">
        <v>3.62</v>
      </c>
      <c r="V25">
        <f>RANK(D25,D$2:D$75)</f>
        <v>6</v>
      </c>
      <c r="W25">
        <f>RANK(E25,E$2:E$75,1)</f>
        <v>71</v>
      </c>
      <c r="X25">
        <f>RANK(F25,F$2:F$75)</f>
        <v>54</v>
      </c>
      <c r="Y25">
        <f>RANK(G25,G$2:G$75,1)</f>
        <v>26</v>
      </c>
      <c r="Z25">
        <f>RANK(H25,H$2:H$75)</f>
        <v>11</v>
      </c>
      <c r="AA25">
        <f>RANK(I25,I$2:I$75,1)</f>
        <v>73</v>
      </c>
      <c r="AB25">
        <f>RANK(J25,J$2:J$75)</f>
        <v>25</v>
      </c>
      <c r="AC25">
        <f>RANK(K25,K$2:K$75,1)</f>
        <v>22</v>
      </c>
      <c r="AD25">
        <f>RANK(L25,L$2:L$75,1)</f>
        <v>55</v>
      </c>
      <c r="AE25">
        <f>RANK(M25,M$2:M$75,1)</f>
        <v>54</v>
      </c>
      <c r="AF25">
        <f>RANK(N25,N$2:N$75,1)</f>
        <v>25</v>
      </c>
      <c r="AG25">
        <f>RANK(O25,O$2:O$75,1)</f>
        <v>29</v>
      </c>
      <c r="AH25">
        <f>RANK(P25,P$2:P$75,1)</f>
        <v>33</v>
      </c>
      <c r="AI25">
        <f>RANK(Q25,Q$2:Q$75,1)</f>
        <v>30</v>
      </c>
      <c r="AJ25">
        <f>RANK(R25,R$2:R$75,1)</f>
        <v>32</v>
      </c>
      <c r="AK25">
        <f>RANK(S25,S$2:S$75)</f>
        <v>24</v>
      </c>
      <c r="AL25">
        <f>RANK(T25,T$2:T$75)</f>
        <v>30</v>
      </c>
      <c r="AM25">
        <f>RANK(U25,U$2:U$75,1)</f>
        <v>17</v>
      </c>
      <c r="AN25">
        <f>VLOOKUP($A25,[1]pitchers!$A$2:$S$693,5,FALSE)</f>
        <v>7.5</v>
      </c>
      <c r="AO25">
        <f>VLOOKUP($A25,[1]pitchers!$A$2:$S$693,11,FALSE)</f>
        <v>-14.43212618404389</v>
      </c>
      <c r="AP25">
        <f t="shared" si="0"/>
        <v>-21.932126184043888</v>
      </c>
      <c r="AQ25">
        <f t="shared" si="1"/>
        <v>45</v>
      </c>
      <c r="AR25">
        <f t="shared" si="2"/>
        <v>67</v>
      </c>
      <c r="AS25">
        <f t="shared" si="3"/>
        <v>64</v>
      </c>
    </row>
    <row r="26" spans="1:45">
      <c r="A26">
        <v>2038</v>
      </c>
      <c r="B26" t="s">
        <v>96</v>
      </c>
      <c r="C26" t="s">
        <v>84</v>
      </c>
      <c r="D26">
        <v>9.09</v>
      </c>
      <c r="E26">
        <v>3.54</v>
      </c>
      <c r="F26">
        <v>2.57</v>
      </c>
      <c r="G26">
        <v>0.61</v>
      </c>
      <c r="H26" s="1">
        <v>0.24299999999999999</v>
      </c>
      <c r="I26" s="1">
        <v>9.5000000000000001E-2</v>
      </c>
      <c r="J26" s="1">
        <v>0.14799999999999999</v>
      </c>
      <c r="K26">
        <v>0.22</v>
      </c>
      <c r="L26">
        <v>1.2</v>
      </c>
      <c r="M26">
        <v>0.28499999999999998</v>
      </c>
      <c r="N26">
        <v>3.45</v>
      </c>
      <c r="O26">
        <v>3.35</v>
      </c>
      <c r="P26">
        <v>0.1</v>
      </c>
      <c r="Q26">
        <v>3.33</v>
      </c>
      <c r="R26">
        <v>3.32</v>
      </c>
      <c r="S26">
        <v>0.61658031088082899</v>
      </c>
      <c r="T26">
        <v>3.5</v>
      </c>
      <c r="U26">
        <v>3.48</v>
      </c>
      <c r="V26">
        <f>RANK(D26,D$2:D$75)</f>
        <v>10</v>
      </c>
      <c r="W26">
        <f>RANK(E26,E$2:E$75,1)</f>
        <v>67</v>
      </c>
      <c r="X26">
        <f>RANK(F26,F$2:F$75)</f>
        <v>49</v>
      </c>
      <c r="Y26">
        <f>RANK(G26,G$2:G$75,1)</f>
        <v>11</v>
      </c>
      <c r="Z26">
        <f>RANK(H26,H$2:H$75)</f>
        <v>13</v>
      </c>
      <c r="AA26">
        <f>RANK(I26,I$2:I$75,1)</f>
        <v>69</v>
      </c>
      <c r="AB26">
        <f>RANK(J26,J$2:J$75)</f>
        <v>24</v>
      </c>
      <c r="AC26">
        <f>RANK(K26,K$2:K$75,1)</f>
        <v>9</v>
      </c>
      <c r="AD26">
        <f>RANK(L26,L$2:L$75,1)</f>
        <v>30</v>
      </c>
      <c r="AE26">
        <f>RANK(M26,M$2:M$75,1)</f>
        <v>27</v>
      </c>
      <c r="AF26">
        <f>RANK(N26,N$2:N$75,1)</f>
        <v>34</v>
      </c>
      <c r="AG26">
        <f>RANK(O26,O$2:O$75,1)</f>
        <v>24</v>
      </c>
      <c r="AH26">
        <f>RANK(P26,P$2:P$75,1)</f>
        <v>46</v>
      </c>
      <c r="AI26">
        <f>RANK(Q26,Q$2:Q$75,1)</f>
        <v>16</v>
      </c>
      <c r="AJ26">
        <f>RANK(R26,R$2:R$75,1)</f>
        <v>13</v>
      </c>
      <c r="AK26">
        <f>RANK(S26,S$2:S$75)</f>
        <v>25</v>
      </c>
      <c r="AL26">
        <f>RANK(T26,T$2:T$75)</f>
        <v>27</v>
      </c>
      <c r="AM26">
        <f>RANK(U26,U$2:U$75,1)</f>
        <v>14</v>
      </c>
      <c r="AN26">
        <f>VLOOKUP($A26,[1]pitchers!$A$2:$S$693,5,FALSE)</f>
        <v>12.5</v>
      </c>
      <c r="AO26">
        <f>VLOOKUP($A26,[1]pitchers!$A$2:$S$693,11,FALSE)</f>
        <v>-25.080748939229046</v>
      </c>
      <c r="AP26">
        <f t="shared" si="0"/>
        <v>-37.580748939229046</v>
      </c>
      <c r="AQ26">
        <f t="shared" si="1"/>
        <v>34</v>
      </c>
      <c r="AR26">
        <f t="shared" si="2"/>
        <v>73</v>
      </c>
      <c r="AS26">
        <f t="shared" si="3"/>
        <v>73</v>
      </c>
    </row>
    <row r="27" spans="1:45">
      <c r="A27">
        <v>3815</v>
      </c>
      <c r="B27" t="s">
        <v>69</v>
      </c>
      <c r="C27" t="s">
        <v>46</v>
      </c>
      <c r="D27">
        <v>7.99</v>
      </c>
      <c r="E27">
        <v>2.48</v>
      </c>
      <c r="F27">
        <v>3.22</v>
      </c>
      <c r="G27">
        <v>0.6</v>
      </c>
      <c r="H27" s="1">
        <v>0.21199999999999999</v>
      </c>
      <c r="I27" s="1">
        <v>6.6000000000000003E-2</v>
      </c>
      <c r="J27" s="1">
        <v>0.14599999999999999</v>
      </c>
      <c r="K27">
        <v>0.24199999999999999</v>
      </c>
      <c r="L27">
        <v>1.21</v>
      </c>
      <c r="M27">
        <v>0.29899999999999999</v>
      </c>
      <c r="N27">
        <v>3.16</v>
      </c>
      <c r="O27">
        <v>3.1</v>
      </c>
      <c r="P27">
        <v>0.06</v>
      </c>
      <c r="Q27">
        <v>3.56</v>
      </c>
      <c r="R27">
        <v>3.59</v>
      </c>
      <c r="S27">
        <v>0.61370123691722178</v>
      </c>
      <c r="T27">
        <v>4.4000000000000004</v>
      </c>
      <c r="U27">
        <v>3.64</v>
      </c>
      <c r="V27">
        <f>RANK(D27,D$2:D$75)</f>
        <v>26</v>
      </c>
      <c r="W27">
        <f>RANK(E27,E$2:E$75,1)</f>
        <v>33</v>
      </c>
      <c r="X27">
        <f>RANK(F27,F$2:F$75)</f>
        <v>27</v>
      </c>
      <c r="Y27">
        <f>RANK(G27,G$2:G$75,1)</f>
        <v>8</v>
      </c>
      <c r="Z27">
        <f>RANK(H27,H$2:H$75)</f>
        <v>26</v>
      </c>
      <c r="AA27">
        <f>RANK(I27,I$2:I$75,1)</f>
        <v>32</v>
      </c>
      <c r="AB27">
        <f>RANK(J27,J$2:J$75)</f>
        <v>26</v>
      </c>
      <c r="AC27">
        <f>RANK(K27,K$2:K$75,1)</f>
        <v>30</v>
      </c>
      <c r="AD27">
        <f>RANK(L27,L$2:L$75,1)</f>
        <v>32</v>
      </c>
      <c r="AE27">
        <f>RANK(M27,M$2:M$75,1)</f>
        <v>45</v>
      </c>
      <c r="AF27">
        <f>RANK(N27,N$2:N$75,1)</f>
        <v>20</v>
      </c>
      <c r="AG27">
        <f>RANK(O27,O$2:O$75,1)</f>
        <v>11</v>
      </c>
      <c r="AH27">
        <f>RANK(P27,P$2:P$75,1)</f>
        <v>42</v>
      </c>
      <c r="AI27">
        <f>RANK(Q27,Q$2:Q$75,1)</f>
        <v>26</v>
      </c>
      <c r="AJ27">
        <f>RANK(R27,R$2:R$75,1)</f>
        <v>25</v>
      </c>
      <c r="AK27">
        <f>RANK(S27,S$2:S$75)</f>
        <v>26</v>
      </c>
      <c r="AL27">
        <f>RANK(T27,T$2:T$75)</f>
        <v>13</v>
      </c>
      <c r="AM27">
        <f>RANK(U27,U$2:U$75,1)</f>
        <v>19</v>
      </c>
      <c r="AN27">
        <f>VLOOKUP($A27,[1]pitchers!$A$2:$S$693,5,FALSE)</f>
        <v>16.333333333333332</v>
      </c>
      <c r="AO27">
        <f>VLOOKUP($A27,[1]pitchers!$A$2:$S$693,11,FALSE)</f>
        <v>5.1087014018059786</v>
      </c>
      <c r="AP27">
        <f t="shared" si="0"/>
        <v>-11.224631931527354</v>
      </c>
      <c r="AQ27">
        <f t="shared" si="1"/>
        <v>21</v>
      </c>
      <c r="AR27">
        <f t="shared" si="2"/>
        <v>33</v>
      </c>
      <c r="AS27">
        <f t="shared" si="3"/>
        <v>50</v>
      </c>
    </row>
    <row r="28" spans="1:45">
      <c r="A28">
        <v>2520</v>
      </c>
      <c r="B28" t="s">
        <v>129</v>
      </c>
      <c r="C28" t="s">
        <v>35</v>
      </c>
      <c r="D28">
        <v>8.84</v>
      </c>
      <c r="E28">
        <v>3.39</v>
      </c>
      <c r="F28">
        <v>2.61</v>
      </c>
      <c r="G28">
        <v>0.62</v>
      </c>
      <c r="H28" s="1">
        <v>0.23100000000000001</v>
      </c>
      <c r="I28" s="1">
        <v>8.8999999999999996E-2</v>
      </c>
      <c r="J28" s="1">
        <v>0.14299999999999999</v>
      </c>
      <c r="K28">
        <v>0.246</v>
      </c>
      <c r="L28">
        <v>1.31</v>
      </c>
      <c r="M28">
        <v>0.314</v>
      </c>
      <c r="N28">
        <v>3.97</v>
      </c>
      <c r="O28">
        <v>3.28</v>
      </c>
      <c r="P28">
        <v>0.69</v>
      </c>
      <c r="Q28">
        <v>3.66</v>
      </c>
      <c r="R28">
        <v>3.68</v>
      </c>
      <c r="S28">
        <v>0.60636182902584501</v>
      </c>
      <c r="T28">
        <v>3.4</v>
      </c>
      <c r="U28">
        <v>3.81</v>
      </c>
      <c r="V28">
        <f>RANK(D28,D$2:D$75)</f>
        <v>16</v>
      </c>
      <c r="W28">
        <f>RANK(E28,E$2:E$75,1)</f>
        <v>62</v>
      </c>
      <c r="X28">
        <f>RANK(F28,F$2:F$75)</f>
        <v>48</v>
      </c>
      <c r="Y28">
        <f>RANK(G28,G$2:G$75,1)</f>
        <v>12</v>
      </c>
      <c r="Z28">
        <f>RANK(H28,H$2:H$75)</f>
        <v>19</v>
      </c>
      <c r="AA28">
        <f>RANK(I28,I$2:I$75,1)</f>
        <v>63</v>
      </c>
      <c r="AB28">
        <f>RANK(J28,J$2:J$75)</f>
        <v>27</v>
      </c>
      <c r="AC28">
        <f>RANK(K28,K$2:K$75,1)</f>
        <v>38</v>
      </c>
      <c r="AD28">
        <f>RANK(L28,L$2:L$75,1)</f>
        <v>50</v>
      </c>
      <c r="AE28">
        <f>RANK(M28,M$2:M$75,1)</f>
        <v>66</v>
      </c>
      <c r="AF28">
        <f>RANK(N28,N$2:N$75,1)</f>
        <v>53</v>
      </c>
      <c r="AG28">
        <f>RANK(O28,O$2:O$75,1)</f>
        <v>19</v>
      </c>
      <c r="AH28">
        <f>RANK(P28,P$2:P$75,1)</f>
        <v>70</v>
      </c>
      <c r="AI28">
        <f>RANK(Q28,Q$2:Q$75,1)</f>
        <v>33</v>
      </c>
      <c r="AJ28">
        <f>RANK(R28,R$2:R$75,1)</f>
        <v>33</v>
      </c>
      <c r="AK28">
        <f>RANK(S28,S$2:S$75)</f>
        <v>27</v>
      </c>
      <c r="AL28">
        <f>RANK(T28,T$2:T$75)</f>
        <v>29</v>
      </c>
      <c r="AM28">
        <f>RANK(U28,U$2:U$75,1)</f>
        <v>24</v>
      </c>
      <c r="AN28">
        <f>VLOOKUP($A28,[1]pitchers!$A$2:$S$693,5,FALSE)</f>
        <v>10.666666666666666</v>
      </c>
      <c r="AO28">
        <f>VLOOKUP($A28,[1]pitchers!$A$2:$S$693,11,FALSE)</f>
        <v>13.714013078380086</v>
      </c>
      <c r="AP28">
        <f t="shared" si="0"/>
        <v>3.0473464117134199</v>
      </c>
      <c r="AQ28">
        <f t="shared" si="1"/>
        <v>35</v>
      </c>
      <c r="AR28">
        <f t="shared" si="2"/>
        <v>18</v>
      </c>
      <c r="AS28">
        <f t="shared" si="3"/>
        <v>14</v>
      </c>
    </row>
    <row r="29" spans="1:45">
      <c r="A29">
        <v>3830</v>
      </c>
      <c r="B29" t="s">
        <v>111</v>
      </c>
      <c r="C29" t="s">
        <v>112</v>
      </c>
      <c r="D29">
        <v>7.45</v>
      </c>
      <c r="E29">
        <v>2.08</v>
      </c>
      <c r="F29">
        <v>3.59</v>
      </c>
      <c r="G29">
        <v>0.77</v>
      </c>
      <c r="H29" s="1">
        <v>0.19800000000000001</v>
      </c>
      <c r="I29" s="1">
        <v>5.5E-2</v>
      </c>
      <c r="J29" s="1">
        <v>0.14299999999999999</v>
      </c>
      <c r="K29">
        <v>0.251</v>
      </c>
      <c r="L29">
        <v>1.21</v>
      </c>
      <c r="M29">
        <v>0.29899999999999999</v>
      </c>
      <c r="N29">
        <v>3.7</v>
      </c>
      <c r="O29">
        <v>3.34</v>
      </c>
      <c r="P29">
        <v>0.36</v>
      </c>
      <c r="Q29">
        <v>3.58</v>
      </c>
      <c r="R29">
        <v>3.65</v>
      </c>
      <c r="S29">
        <v>0.59768960321446507</v>
      </c>
      <c r="T29">
        <v>3.1</v>
      </c>
      <c r="U29">
        <v>4.18</v>
      </c>
      <c r="V29">
        <f>RANK(D29,D$2:D$75)</f>
        <v>41</v>
      </c>
      <c r="W29">
        <f>RANK(E29,E$2:E$75,1)</f>
        <v>19</v>
      </c>
      <c r="X29">
        <f>RANK(F29,F$2:F$75)</f>
        <v>20</v>
      </c>
      <c r="Y29">
        <f>RANK(G29,G$2:G$75,1)</f>
        <v>22</v>
      </c>
      <c r="Z29">
        <f>RANK(H29,H$2:H$75)</f>
        <v>37</v>
      </c>
      <c r="AA29">
        <f>RANK(I29,I$2:I$75,1)</f>
        <v>15</v>
      </c>
      <c r="AB29">
        <f>RANK(J29,J$2:J$75)</f>
        <v>27</v>
      </c>
      <c r="AC29">
        <f>RANK(K29,K$2:K$75,1)</f>
        <v>43</v>
      </c>
      <c r="AD29">
        <f>RANK(L29,L$2:L$75,1)</f>
        <v>32</v>
      </c>
      <c r="AE29">
        <f>RANK(M29,M$2:M$75,1)</f>
        <v>45</v>
      </c>
      <c r="AF29">
        <f>RANK(N29,N$2:N$75,1)</f>
        <v>46</v>
      </c>
      <c r="AG29">
        <f>RANK(O29,O$2:O$75,1)</f>
        <v>23</v>
      </c>
      <c r="AH29">
        <f>RANK(P29,P$2:P$75,1)</f>
        <v>57</v>
      </c>
      <c r="AI29">
        <f>RANK(Q29,Q$2:Q$75,1)</f>
        <v>28</v>
      </c>
      <c r="AJ29">
        <f>RANK(R29,R$2:R$75,1)</f>
        <v>31</v>
      </c>
      <c r="AK29">
        <f>RANK(S29,S$2:S$75)</f>
        <v>28</v>
      </c>
      <c r="AL29">
        <f>RANK(T29,T$2:T$75)</f>
        <v>36</v>
      </c>
      <c r="AM29">
        <f>RANK(U29,U$2:U$75,1)</f>
        <v>38</v>
      </c>
      <c r="AN29">
        <f>VLOOKUP($A29,[1]pitchers!$A$2:$S$693,5,FALSE)</f>
        <v>4.5</v>
      </c>
      <c r="AO29">
        <f>VLOOKUP($A29,[1]pitchers!$A$2:$S$693,11,FALSE)</f>
        <v>-22.543210179639193</v>
      </c>
      <c r="AP29">
        <f t="shared" si="0"/>
        <v>-27.043210179639193</v>
      </c>
      <c r="AQ29">
        <f t="shared" si="1"/>
        <v>54</v>
      </c>
      <c r="AR29">
        <f t="shared" si="2"/>
        <v>72</v>
      </c>
      <c r="AS29">
        <f t="shared" si="3"/>
        <v>69</v>
      </c>
    </row>
    <row r="30" spans="1:45">
      <c r="A30">
        <v>7448</v>
      </c>
      <c r="B30" t="s">
        <v>89</v>
      </c>
      <c r="C30" t="s">
        <v>49</v>
      </c>
      <c r="D30">
        <v>8.83</v>
      </c>
      <c r="E30">
        <v>3.5</v>
      </c>
      <c r="F30">
        <v>2.5299999999999998</v>
      </c>
      <c r="G30">
        <v>0.78</v>
      </c>
      <c r="H30" s="1">
        <v>0.23400000000000001</v>
      </c>
      <c r="I30" s="1">
        <v>9.2999999999999999E-2</v>
      </c>
      <c r="J30" s="1">
        <v>0.14199999999999999</v>
      </c>
      <c r="K30">
        <v>0.22800000000000001</v>
      </c>
      <c r="L30">
        <v>1.25</v>
      </c>
      <c r="M30">
        <v>0.28599999999999998</v>
      </c>
      <c r="N30">
        <v>3.36</v>
      </c>
      <c r="O30">
        <v>3.41</v>
      </c>
      <c r="P30">
        <v>-0.05</v>
      </c>
      <c r="Q30">
        <v>3.51</v>
      </c>
      <c r="R30">
        <v>3.68</v>
      </c>
      <c r="S30">
        <v>0.59426229508196726</v>
      </c>
      <c r="T30">
        <v>3.1</v>
      </c>
      <c r="U30">
        <v>4.0599999999999996</v>
      </c>
      <c r="V30">
        <f>RANK(D30,D$2:D$75)</f>
        <v>17</v>
      </c>
      <c r="W30">
        <f>RANK(E30,E$2:E$75,1)</f>
        <v>66</v>
      </c>
      <c r="X30">
        <f>RANK(F30,F$2:F$75)</f>
        <v>52</v>
      </c>
      <c r="Y30">
        <f>RANK(G30,G$2:G$75,1)</f>
        <v>24</v>
      </c>
      <c r="Z30">
        <f>RANK(H30,H$2:H$75)</f>
        <v>15</v>
      </c>
      <c r="AA30">
        <f>RANK(I30,I$2:I$75,1)</f>
        <v>67</v>
      </c>
      <c r="AB30">
        <f>RANK(J30,J$2:J$75)</f>
        <v>29</v>
      </c>
      <c r="AC30">
        <f>RANK(K30,K$2:K$75,1)</f>
        <v>12</v>
      </c>
      <c r="AD30">
        <f>RANK(L30,L$2:L$75,1)</f>
        <v>42</v>
      </c>
      <c r="AE30">
        <f>RANK(M30,M$2:M$75,1)</f>
        <v>29</v>
      </c>
      <c r="AF30">
        <f>RANK(N30,N$2:N$75,1)</f>
        <v>30</v>
      </c>
      <c r="AG30">
        <f>RANK(O30,O$2:O$75,1)</f>
        <v>28</v>
      </c>
      <c r="AH30">
        <f>RANK(P30,P$2:P$75,1)</f>
        <v>37</v>
      </c>
      <c r="AI30">
        <f>RANK(Q30,Q$2:Q$75,1)</f>
        <v>25</v>
      </c>
      <c r="AJ30">
        <f>RANK(R30,R$2:R$75,1)</f>
        <v>33</v>
      </c>
      <c r="AK30">
        <f>RANK(S30,S$2:S$75)</f>
        <v>29</v>
      </c>
      <c r="AL30">
        <f>RANK(T30,T$2:T$75)</f>
        <v>36</v>
      </c>
      <c r="AM30">
        <f>RANK(U30,U$2:U$75,1)</f>
        <v>34</v>
      </c>
      <c r="AN30">
        <f>VLOOKUP($A30,[1]pitchers!$A$2:$S$693,5,FALSE)</f>
        <v>18.166666666666668</v>
      </c>
      <c r="AO30">
        <f>VLOOKUP($A30,[1]pitchers!$A$2:$S$693,11,FALSE)</f>
        <v>6.4291707757522714</v>
      </c>
      <c r="AP30">
        <f t="shared" si="0"/>
        <v>-11.737495890914396</v>
      </c>
      <c r="AQ30">
        <f t="shared" si="1"/>
        <v>18</v>
      </c>
      <c r="AR30">
        <f t="shared" si="2"/>
        <v>30</v>
      </c>
      <c r="AS30">
        <f t="shared" si="3"/>
        <v>52</v>
      </c>
    </row>
    <row r="31" spans="1:45">
      <c r="A31">
        <v>5705</v>
      </c>
      <c r="B31" t="s">
        <v>154</v>
      </c>
      <c r="C31" t="s">
        <v>39</v>
      </c>
      <c r="D31">
        <v>8.7899999999999991</v>
      </c>
      <c r="E31">
        <v>3.46</v>
      </c>
      <c r="F31">
        <v>2.54</v>
      </c>
      <c r="G31">
        <v>0.96</v>
      </c>
      <c r="H31" s="1">
        <v>0.23</v>
      </c>
      <c r="I31" s="1">
        <v>0.09</v>
      </c>
      <c r="J31" s="1">
        <v>0.13900000000000001</v>
      </c>
      <c r="K31">
        <v>0.24299999999999999</v>
      </c>
      <c r="L31">
        <v>1.32</v>
      </c>
      <c r="M31">
        <v>0.3</v>
      </c>
      <c r="N31">
        <v>4.37</v>
      </c>
      <c r="O31">
        <v>3.74</v>
      </c>
      <c r="P31">
        <v>0.64</v>
      </c>
      <c r="Q31">
        <v>3.56</v>
      </c>
      <c r="R31">
        <v>3.68</v>
      </c>
      <c r="S31">
        <v>0.59330628803245444</v>
      </c>
      <c r="T31">
        <v>1.5</v>
      </c>
      <c r="U31">
        <v>4.1500000000000004</v>
      </c>
      <c r="V31">
        <f>RANK(D31,D$2:D$75)</f>
        <v>18</v>
      </c>
      <c r="W31">
        <f>RANK(E31,E$2:E$75,1)</f>
        <v>65</v>
      </c>
      <c r="X31">
        <f>RANK(F31,F$2:F$75)</f>
        <v>50</v>
      </c>
      <c r="Y31">
        <f>RANK(G31,G$2:G$75,1)</f>
        <v>46</v>
      </c>
      <c r="Z31">
        <f>RANK(H31,H$2:H$75)</f>
        <v>20</v>
      </c>
      <c r="AA31">
        <f>RANK(I31,I$2:I$75,1)</f>
        <v>64</v>
      </c>
      <c r="AB31">
        <f>RANK(J31,J$2:J$75)</f>
        <v>33</v>
      </c>
      <c r="AC31">
        <f>RANK(K31,K$2:K$75,1)</f>
        <v>33</v>
      </c>
      <c r="AD31">
        <f>RANK(L31,L$2:L$75,1)</f>
        <v>53</v>
      </c>
      <c r="AE31">
        <f>RANK(M31,M$2:M$75,1)</f>
        <v>48</v>
      </c>
      <c r="AF31">
        <f>RANK(N31,N$2:N$75,1)</f>
        <v>64</v>
      </c>
      <c r="AG31">
        <f>RANK(O31,O$2:O$75,1)</f>
        <v>41</v>
      </c>
      <c r="AH31">
        <f>RANK(P31,P$2:P$75,1)</f>
        <v>67</v>
      </c>
      <c r="AI31">
        <f>RANK(Q31,Q$2:Q$75,1)</f>
        <v>26</v>
      </c>
      <c r="AJ31">
        <f>RANK(R31,R$2:R$75,1)</f>
        <v>33</v>
      </c>
      <c r="AK31">
        <f>RANK(S31,S$2:S$75)</f>
        <v>30</v>
      </c>
      <c r="AL31">
        <f>RANK(T31,T$2:T$75)</f>
        <v>61</v>
      </c>
      <c r="AM31">
        <f>RANK(U31,U$2:U$75,1)</f>
        <v>36</v>
      </c>
      <c r="AN31">
        <f>VLOOKUP($A31,[1]pitchers!$A$2:$S$693,5,FALSE)</f>
        <v>7.166666666666667</v>
      </c>
      <c r="AO31">
        <f>VLOOKUP($A31,[1]pitchers!$A$2:$S$693,11,FALSE)</f>
        <v>-10.201512738955016</v>
      </c>
      <c r="AP31">
        <f t="shared" si="0"/>
        <v>-17.368179405621682</v>
      </c>
      <c r="AQ31">
        <f t="shared" si="1"/>
        <v>48</v>
      </c>
      <c r="AR31">
        <f t="shared" si="2"/>
        <v>60</v>
      </c>
      <c r="AS31">
        <f t="shared" si="3"/>
        <v>56</v>
      </c>
    </row>
    <row r="32" spans="1:45">
      <c r="A32">
        <v>4141</v>
      </c>
      <c r="B32" t="s">
        <v>95</v>
      </c>
      <c r="C32" t="s">
        <v>41</v>
      </c>
      <c r="D32">
        <v>7.99</v>
      </c>
      <c r="E32">
        <v>2.7</v>
      </c>
      <c r="F32">
        <v>2.95</v>
      </c>
      <c r="G32">
        <v>0.85</v>
      </c>
      <c r="H32" s="1">
        <v>0.21099999999999999</v>
      </c>
      <c r="I32" s="1">
        <v>7.1999999999999995E-2</v>
      </c>
      <c r="J32" s="1">
        <v>0.14000000000000001</v>
      </c>
      <c r="K32">
        <v>0.254</v>
      </c>
      <c r="L32">
        <v>1.29</v>
      </c>
      <c r="M32">
        <v>0.307</v>
      </c>
      <c r="N32">
        <v>3.42</v>
      </c>
      <c r="O32">
        <v>3.44</v>
      </c>
      <c r="P32">
        <v>-0.01</v>
      </c>
      <c r="Q32">
        <v>3.68</v>
      </c>
      <c r="R32">
        <v>3.74</v>
      </c>
      <c r="S32">
        <v>0.58685446009389675</v>
      </c>
      <c r="T32">
        <v>4.8</v>
      </c>
      <c r="U32">
        <v>4.3099999999999996</v>
      </c>
      <c r="V32">
        <f>RANK(D32,D$2:D$75)</f>
        <v>26</v>
      </c>
      <c r="W32">
        <f>RANK(E32,E$2:E$75,1)</f>
        <v>40</v>
      </c>
      <c r="X32">
        <f>RANK(F32,F$2:F$75)</f>
        <v>36</v>
      </c>
      <c r="Y32">
        <f>RANK(G32,G$2:G$75,1)</f>
        <v>34</v>
      </c>
      <c r="Z32">
        <f>RANK(H32,H$2:H$75)</f>
        <v>28</v>
      </c>
      <c r="AA32">
        <f>RANK(I32,I$2:I$75,1)</f>
        <v>37</v>
      </c>
      <c r="AB32">
        <f>RANK(J32,J$2:J$75)</f>
        <v>31</v>
      </c>
      <c r="AC32">
        <f>RANK(K32,K$2:K$75,1)</f>
        <v>47</v>
      </c>
      <c r="AD32">
        <f>RANK(L32,L$2:L$75,1)</f>
        <v>48</v>
      </c>
      <c r="AE32">
        <f>RANK(M32,M$2:M$75,1)</f>
        <v>59</v>
      </c>
      <c r="AF32">
        <f>RANK(N32,N$2:N$75,1)</f>
        <v>33</v>
      </c>
      <c r="AG32">
        <f>RANK(O32,O$2:O$75,1)</f>
        <v>30</v>
      </c>
      <c r="AH32">
        <f>RANK(P32,P$2:P$75,1)</f>
        <v>39</v>
      </c>
      <c r="AI32">
        <f>RANK(Q32,Q$2:Q$75,1)</f>
        <v>36</v>
      </c>
      <c r="AJ32">
        <f>RANK(R32,R$2:R$75,1)</f>
        <v>38</v>
      </c>
      <c r="AK32">
        <f>RANK(S32,S$2:S$75)</f>
        <v>31</v>
      </c>
      <c r="AL32">
        <f>RANK(T32,T$2:T$75)</f>
        <v>10</v>
      </c>
      <c r="AM32">
        <f>RANK(U32,U$2:U$75,1)</f>
        <v>46</v>
      </c>
      <c r="AN32">
        <f>VLOOKUP($A32,[1]pitchers!$A$2:$S$693,5,FALSE)</f>
        <v>0</v>
      </c>
      <c r="AO32">
        <f>VLOOKUP($A32,[1]pitchers!$A$2:$S$693,11,FALSE)</f>
        <v>4.09616011853086</v>
      </c>
      <c r="AP32">
        <f t="shared" si="0"/>
        <v>4.09616011853086</v>
      </c>
      <c r="AQ32">
        <f t="shared" si="1"/>
        <v>69</v>
      </c>
      <c r="AR32">
        <f t="shared" si="2"/>
        <v>37</v>
      </c>
      <c r="AS32">
        <f t="shared" si="3"/>
        <v>11</v>
      </c>
    </row>
    <row r="33" spans="1:45">
      <c r="A33">
        <v>1943</v>
      </c>
      <c r="B33" t="s">
        <v>29</v>
      </c>
      <c r="C33" t="s">
        <v>23</v>
      </c>
      <c r="D33">
        <v>7.5</v>
      </c>
      <c r="E33">
        <v>2.33</v>
      </c>
      <c r="F33">
        <v>3.22</v>
      </c>
      <c r="G33">
        <v>0.66</v>
      </c>
      <c r="H33" s="1">
        <v>0.20599999999999999</v>
      </c>
      <c r="I33" s="1">
        <v>6.4000000000000001E-2</v>
      </c>
      <c r="J33" s="1">
        <v>0.14199999999999999</v>
      </c>
      <c r="K33">
        <v>0.22900000000000001</v>
      </c>
      <c r="L33">
        <v>1.1100000000000001</v>
      </c>
      <c r="M33">
        <v>0.27600000000000002</v>
      </c>
      <c r="N33">
        <v>2.63</v>
      </c>
      <c r="O33">
        <v>3.23</v>
      </c>
      <c r="P33">
        <v>-0.59</v>
      </c>
      <c r="Q33">
        <v>3.45</v>
      </c>
      <c r="R33">
        <v>3.6</v>
      </c>
      <c r="S33">
        <v>0.57562076749435664</v>
      </c>
      <c r="T33">
        <v>2.9</v>
      </c>
      <c r="U33">
        <v>3.89</v>
      </c>
      <c r="V33">
        <f>RANK(D33,D$2:D$75)</f>
        <v>36</v>
      </c>
      <c r="W33">
        <f>RANK(E33,E$2:E$75,1)</f>
        <v>29</v>
      </c>
      <c r="X33">
        <f>RANK(F33,F$2:F$75)</f>
        <v>27</v>
      </c>
      <c r="Y33">
        <f>RANK(G33,G$2:G$75,1)</f>
        <v>15</v>
      </c>
      <c r="Z33">
        <f>RANK(H33,H$2:H$75)</f>
        <v>33</v>
      </c>
      <c r="AA33">
        <f>RANK(I33,I$2:I$75,1)</f>
        <v>29</v>
      </c>
      <c r="AB33">
        <f>RANK(J33,J$2:J$75)</f>
        <v>29</v>
      </c>
      <c r="AC33">
        <f>RANK(K33,K$2:K$75,1)</f>
        <v>15</v>
      </c>
      <c r="AD33">
        <f>RANK(L33,L$2:L$75,1)</f>
        <v>14</v>
      </c>
      <c r="AE33">
        <f>RANK(M33,M$2:M$75,1)</f>
        <v>19</v>
      </c>
      <c r="AF33">
        <f>RANK(N33,N$2:N$75,1)</f>
        <v>4</v>
      </c>
      <c r="AG33">
        <f>RANK(O33,O$2:O$75,1)</f>
        <v>14</v>
      </c>
      <c r="AH33">
        <f>RANK(P33,P$2:P$75,1)</f>
        <v>11</v>
      </c>
      <c r="AI33">
        <f>RANK(Q33,Q$2:Q$75,1)</f>
        <v>20</v>
      </c>
      <c r="AJ33">
        <f>RANK(R33,R$2:R$75,1)</f>
        <v>26</v>
      </c>
      <c r="AK33">
        <f>RANK(S33,S$2:S$75)</f>
        <v>32</v>
      </c>
      <c r="AL33">
        <f>RANK(T33,T$2:T$75)</f>
        <v>39</v>
      </c>
      <c r="AM33">
        <f>RANK(U33,U$2:U$75,1)</f>
        <v>28</v>
      </c>
      <c r="AN33">
        <f>VLOOKUP($A33,[1]pitchers!$A$2:$S$693,5,FALSE)</f>
        <v>22</v>
      </c>
      <c r="AO33">
        <f>VLOOKUP($A33,[1]pitchers!$A$2:$S$693,11,FALSE)</f>
        <v>20.861684015728155</v>
      </c>
      <c r="AP33">
        <f t="shared" si="0"/>
        <v>-1.1383159842718449</v>
      </c>
      <c r="AQ33">
        <f t="shared" si="1"/>
        <v>13</v>
      </c>
      <c r="AR33">
        <f t="shared" si="2"/>
        <v>13</v>
      </c>
      <c r="AS33">
        <f t="shared" si="3"/>
        <v>24</v>
      </c>
    </row>
    <row r="34" spans="1:45">
      <c r="A34">
        <v>4505</v>
      </c>
      <c r="B34" t="s">
        <v>76</v>
      </c>
      <c r="C34" t="s">
        <v>49</v>
      </c>
      <c r="D34">
        <v>6.79</v>
      </c>
      <c r="E34">
        <v>1.69</v>
      </c>
      <c r="F34">
        <v>4.03</v>
      </c>
      <c r="G34">
        <v>0.8</v>
      </c>
      <c r="H34" s="1">
        <v>0.186</v>
      </c>
      <c r="I34" s="1">
        <v>4.5999999999999999E-2</v>
      </c>
      <c r="J34" s="1">
        <v>0.14000000000000001</v>
      </c>
      <c r="K34">
        <v>0.23499999999999999</v>
      </c>
      <c r="L34">
        <v>1.0900000000000001</v>
      </c>
      <c r="M34">
        <v>0.27100000000000002</v>
      </c>
      <c r="N34">
        <v>3.25</v>
      </c>
      <c r="O34">
        <v>3.36</v>
      </c>
      <c r="P34">
        <v>-0.11</v>
      </c>
      <c r="Q34">
        <v>3.48</v>
      </c>
      <c r="R34">
        <v>3.6</v>
      </c>
      <c r="S34">
        <v>0.56780854059127173</v>
      </c>
      <c r="T34">
        <v>3.6</v>
      </c>
      <c r="U34">
        <v>3.9</v>
      </c>
      <c r="V34">
        <f>RANK(D34,D$2:D$75)</f>
        <v>52</v>
      </c>
      <c r="W34">
        <f>RANK(E34,E$2:E$75,1)</f>
        <v>8</v>
      </c>
      <c r="X34">
        <f>RANK(F34,F$2:F$75)</f>
        <v>11</v>
      </c>
      <c r="Y34">
        <f>RANK(G34,G$2:G$75,1)</f>
        <v>29</v>
      </c>
      <c r="Z34">
        <f>RANK(H34,H$2:H$75)</f>
        <v>47</v>
      </c>
      <c r="AA34">
        <f>RANK(I34,I$2:I$75,1)</f>
        <v>8</v>
      </c>
      <c r="AB34">
        <f>RANK(J34,J$2:J$75)</f>
        <v>31</v>
      </c>
      <c r="AC34">
        <f>RANK(K34,K$2:K$75,1)</f>
        <v>22</v>
      </c>
      <c r="AD34">
        <f>RANK(L34,L$2:L$75,1)</f>
        <v>11</v>
      </c>
      <c r="AE34">
        <f>RANK(M34,M$2:M$75,1)</f>
        <v>17</v>
      </c>
      <c r="AF34">
        <f>RANK(N34,N$2:N$75,1)</f>
        <v>24</v>
      </c>
      <c r="AG34">
        <f>RANK(O34,O$2:O$75,1)</f>
        <v>26</v>
      </c>
      <c r="AH34">
        <f>RANK(P34,P$2:P$75,1)</f>
        <v>35</v>
      </c>
      <c r="AI34">
        <f>RANK(Q34,Q$2:Q$75,1)</f>
        <v>23</v>
      </c>
      <c r="AJ34">
        <f>RANK(R34,R$2:R$75,1)</f>
        <v>26</v>
      </c>
      <c r="AK34">
        <f>RANK(S34,S$2:S$75)</f>
        <v>33</v>
      </c>
      <c r="AL34">
        <f>RANK(T34,T$2:T$75)</f>
        <v>25</v>
      </c>
      <c r="AM34">
        <f>RANK(U34,U$2:U$75,1)</f>
        <v>29</v>
      </c>
      <c r="AN34">
        <f>VLOOKUP($A34,[1]pitchers!$A$2:$S$693,5,FALSE)</f>
        <v>20.833333333333332</v>
      </c>
      <c r="AO34">
        <f>VLOOKUP($A34,[1]pitchers!$A$2:$S$693,11,FALSE)</f>
        <v>24.419758323886462</v>
      </c>
      <c r="AP34">
        <f t="shared" ref="AP34:AP65" si="4">AO34-AN34</f>
        <v>3.5864249905531302</v>
      </c>
      <c r="AQ34">
        <f t="shared" ref="AQ34:AQ65" si="5">RANK(AN34,AN$2:AN$75)</f>
        <v>15</v>
      </c>
      <c r="AR34">
        <f t="shared" ref="AR34:AR65" si="6">RANK(AO34,AO$2:AO$75)</f>
        <v>6</v>
      </c>
      <c r="AS34">
        <f t="shared" ref="AS34:AS65" si="7">RANK(AP34,AP$2:AP$75)</f>
        <v>13</v>
      </c>
    </row>
    <row r="35" spans="1:45">
      <c r="A35">
        <v>2717</v>
      </c>
      <c r="B35" t="s">
        <v>150</v>
      </c>
      <c r="C35" t="s">
        <v>28</v>
      </c>
      <c r="D35">
        <v>7.22</v>
      </c>
      <c r="E35">
        <v>2.14</v>
      </c>
      <c r="F35">
        <v>3.38</v>
      </c>
      <c r="G35">
        <v>0.92</v>
      </c>
      <c r="H35" s="1">
        <v>0.193</v>
      </c>
      <c r="I35" s="1">
        <v>5.7000000000000002E-2</v>
      </c>
      <c r="J35" s="1">
        <v>0.13600000000000001</v>
      </c>
      <c r="K35">
        <v>0.26800000000000002</v>
      </c>
      <c r="L35">
        <v>1.28</v>
      </c>
      <c r="M35">
        <v>0.315</v>
      </c>
      <c r="N35">
        <v>4.32</v>
      </c>
      <c r="O35">
        <v>3.53</v>
      </c>
      <c r="P35">
        <v>0.79</v>
      </c>
      <c r="Q35">
        <v>3.19</v>
      </c>
      <c r="R35">
        <v>3.31</v>
      </c>
      <c r="S35">
        <v>0.56497175141242939</v>
      </c>
      <c r="T35">
        <v>3.2</v>
      </c>
      <c r="U35">
        <v>4.24</v>
      </c>
      <c r="V35">
        <f>RANK(D35,D$2:D$75)</f>
        <v>44</v>
      </c>
      <c r="W35">
        <f>RANK(E35,E$2:E$75,1)</f>
        <v>21</v>
      </c>
      <c r="X35">
        <f>RANK(F35,F$2:F$75)</f>
        <v>25</v>
      </c>
      <c r="Y35">
        <f>RANK(G35,G$2:G$75,1)</f>
        <v>42</v>
      </c>
      <c r="Z35">
        <f>RANK(H35,H$2:H$75)</f>
        <v>42</v>
      </c>
      <c r="AA35">
        <f>RANK(I35,I$2:I$75,1)</f>
        <v>20</v>
      </c>
      <c r="AB35">
        <f>RANK(J35,J$2:J$75)</f>
        <v>34</v>
      </c>
      <c r="AC35">
        <f>RANK(K35,K$2:K$75,1)</f>
        <v>62</v>
      </c>
      <c r="AD35">
        <f>RANK(L35,L$2:L$75,1)</f>
        <v>46</v>
      </c>
      <c r="AE35">
        <f>RANK(M35,M$2:M$75,1)</f>
        <v>68</v>
      </c>
      <c r="AF35">
        <f>RANK(N35,N$2:N$75,1)</f>
        <v>61</v>
      </c>
      <c r="AG35">
        <f>RANK(O35,O$2:O$75,1)</f>
        <v>35</v>
      </c>
      <c r="AH35">
        <f>RANK(P35,P$2:P$75,1)</f>
        <v>71</v>
      </c>
      <c r="AI35">
        <f>RANK(Q35,Q$2:Q$75,1)</f>
        <v>12</v>
      </c>
      <c r="AJ35">
        <f>RANK(R35,R$2:R$75,1)</f>
        <v>12</v>
      </c>
      <c r="AK35">
        <f>RANK(S35,S$2:S$75)</f>
        <v>34</v>
      </c>
      <c r="AL35">
        <f>RANK(T35,T$2:T$75)</f>
        <v>32</v>
      </c>
      <c r="AM35">
        <f>RANK(U35,U$2:U$75,1)</f>
        <v>42</v>
      </c>
      <c r="AN35">
        <f>VLOOKUP($A35,[1]pitchers!$A$2:$S$693,5,FALSE)</f>
        <v>9.8333333333333339</v>
      </c>
      <c r="AO35">
        <f>VLOOKUP($A35,[1]pitchers!$A$2:$S$693,11,FALSE)</f>
        <v>8.2105796775990623</v>
      </c>
      <c r="AP35">
        <f t="shared" si="4"/>
        <v>-1.6227536557342717</v>
      </c>
      <c r="AQ35">
        <f t="shared" si="5"/>
        <v>38</v>
      </c>
      <c r="AR35">
        <f t="shared" si="6"/>
        <v>26</v>
      </c>
      <c r="AS35">
        <f t="shared" si="7"/>
        <v>25</v>
      </c>
    </row>
    <row r="36" spans="1:45">
      <c r="A36">
        <v>7059</v>
      </c>
      <c r="B36" t="s">
        <v>65</v>
      </c>
      <c r="C36" t="s">
        <v>66</v>
      </c>
      <c r="D36">
        <v>7.71</v>
      </c>
      <c r="E36">
        <v>2.68</v>
      </c>
      <c r="F36">
        <v>2.88</v>
      </c>
      <c r="G36">
        <v>0.79</v>
      </c>
      <c r="H36" s="1">
        <v>0.20699999999999999</v>
      </c>
      <c r="I36" s="1">
        <v>7.1999999999999995E-2</v>
      </c>
      <c r="J36" s="1">
        <v>0.13500000000000001</v>
      </c>
      <c r="K36">
        <v>0.247</v>
      </c>
      <c r="L36">
        <v>1.24</v>
      </c>
      <c r="M36">
        <v>0.29799999999999999</v>
      </c>
      <c r="N36">
        <v>3.15</v>
      </c>
      <c r="O36">
        <v>3.47</v>
      </c>
      <c r="P36">
        <v>-0.32</v>
      </c>
      <c r="Q36">
        <v>3.72</v>
      </c>
      <c r="R36">
        <v>3.77</v>
      </c>
      <c r="S36">
        <v>0.56091148115687994</v>
      </c>
      <c r="T36">
        <v>4.5</v>
      </c>
      <c r="U36">
        <v>4.2300000000000004</v>
      </c>
      <c r="V36">
        <f>RANK(D36,D$2:D$75)</f>
        <v>31</v>
      </c>
      <c r="W36">
        <f>RANK(E36,E$2:E$75,1)</f>
        <v>38</v>
      </c>
      <c r="X36">
        <f>RANK(F36,F$2:F$75)</f>
        <v>39</v>
      </c>
      <c r="Y36">
        <f>RANK(G36,G$2:G$75,1)</f>
        <v>26</v>
      </c>
      <c r="Z36">
        <f>RANK(H36,H$2:H$75)</f>
        <v>31</v>
      </c>
      <c r="AA36">
        <f>RANK(I36,I$2:I$75,1)</f>
        <v>37</v>
      </c>
      <c r="AB36">
        <f>RANK(J36,J$2:J$75)</f>
        <v>36</v>
      </c>
      <c r="AC36">
        <f>RANK(K36,K$2:K$75,1)</f>
        <v>40</v>
      </c>
      <c r="AD36">
        <f>RANK(L36,L$2:L$75,1)</f>
        <v>39</v>
      </c>
      <c r="AE36">
        <f>RANK(M36,M$2:M$75,1)</f>
        <v>43</v>
      </c>
      <c r="AF36">
        <f>RANK(N36,N$2:N$75,1)</f>
        <v>19</v>
      </c>
      <c r="AG36">
        <f>RANK(O36,O$2:O$75,1)</f>
        <v>32</v>
      </c>
      <c r="AH36">
        <f>RANK(P36,P$2:P$75,1)</f>
        <v>22</v>
      </c>
      <c r="AI36">
        <f>RANK(Q36,Q$2:Q$75,1)</f>
        <v>38</v>
      </c>
      <c r="AJ36">
        <f>RANK(R36,R$2:R$75,1)</f>
        <v>39</v>
      </c>
      <c r="AK36">
        <f>RANK(S36,S$2:S$75)</f>
        <v>35</v>
      </c>
      <c r="AL36">
        <f>RANK(T36,T$2:T$75)</f>
        <v>11</v>
      </c>
      <c r="AM36">
        <f>RANK(U36,U$2:U$75,1)</f>
        <v>40</v>
      </c>
      <c r="AN36">
        <f>VLOOKUP($A36,[1]pitchers!$A$2:$S$693,5,FALSE)</f>
        <v>20.5</v>
      </c>
      <c r="AO36">
        <f>VLOOKUP($A36,[1]pitchers!$A$2:$S$693,11,FALSE)</f>
        <v>14.671812858981514</v>
      </c>
      <c r="AP36">
        <f t="shared" si="4"/>
        <v>-5.8281871410184856</v>
      </c>
      <c r="AQ36">
        <f t="shared" si="5"/>
        <v>16</v>
      </c>
      <c r="AR36">
        <f t="shared" si="6"/>
        <v>17</v>
      </c>
      <c r="AS36">
        <f t="shared" si="7"/>
        <v>36</v>
      </c>
    </row>
    <row r="37" spans="1:45">
      <c r="A37">
        <v>4732</v>
      </c>
      <c r="B37" t="s">
        <v>132</v>
      </c>
      <c r="C37" t="s">
        <v>39</v>
      </c>
      <c r="D37">
        <v>7.71</v>
      </c>
      <c r="E37">
        <v>2.69</v>
      </c>
      <c r="F37">
        <v>2.87</v>
      </c>
      <c r="G37">
        <v>1.1200000000000001</v>
      </c>
      <c r="H37" s="1">
        <v>0.20799999999999999</v>
      </c>
      <c r="I37" s="1">
        <v>7.1999999999999995E-2</v>
      </c>
      <c r="J37" s="1">
        <v>0.13600000000000001</v>
      </c>
      <c r="K37">
        <v>0.22600000000000001</v>
      </c>
      <c r="L37">
        <v>1.1599999999999999</v>
      </c>
      <c r="M37">
        <v>0.26</v>
      </c>
      <c r="N37">
        <v>4</v>
      </c>
      <c r="O37">
        <v>3.93</v>
      </c>
      <c r="P37">
        <v>7.0000000000000007E-2</v>
      </c>
      <c r="Q37">
        <v>3.88</v>
      </c>
      <c r="R37">
        <v>3.84</v>
      </c>
      <c r="S37">
        <v>0.55947854426941879</v>
      </c>
      <c r="T37">
        <v>1.3</v>
      </c>
      <c r="U37">
        <v>4.18</v>
      </c>
      <c r="V37">
        <f>RANK(D37,D$2:D$75)</f>
        <v>31</v>
      </c>
      <c r="W37">
        <f>RANK(E37,E$2:E$75,1)</f>
        <v>39</v>
      </c>
      <c r="X37">
        <f>RANK(F37,F$2:F$75)</f>
        <v>40</v>
      </c>
      <c r="Y37">
        <f>RANK(G37,G$2:G$75,1)</f>
        <v>59</v>
      </c>
      <c r="Z37">
        <f>RANK(H37,H$2:H$75)</f>
        <v>30</v>
      </c>
      <c r="AA37">
        <f>RANK(I37,I$2:I$75,1)</f>
        <v>37</v>
      </c>
      <c r="AB37">
        <f>RANK(J37,J$2:J$75)</f>
        <v>34</v>
      </c>
      <c r="AC37">
        <f>RANK(K37,K$2:K$75,1)</f>
        <v>10</v>
      </c>
      <c r="AD37">
        <f>RANK(L37,L$2:L$75,1)</f>
        <v>22</v>
      </c>
      <c r="AE37">
        <f>RANK(M37,M$2:M$75,1)</f>
        <v>8</v>
      </c>
      <c r="AF37">
        <f>RANK(N37,N$2:N$75,1)</f>
        <v>54</v>
      </c>
      <c r="AG37">
        <f>RANK(O37,O$2:O$75,1)</f>
        <v>51</v>
      </c>
      <c r="AH37">
        <f>RANK(P37,P$2:P$75,1)</f>
        <v>44</v>
      </c>
      <c r="AI37">
        <f>RANK(Q37,Q$2:Q$75,1)</f>
        <v>46</v>
      </c>
      <c r="AJ37">
        <f>RANK(R37,R$2:R$75,1)</f>
        <v>41</v>
      </c>
      <c r="AK37">
        <f>RANK(S37,S$2:S$75)</f>
        <v>36</v>
      </c>
      <c r="AL37">
        <f>RANK(T37,T$2:T$75)</f>
        <v>65</v>
      </c>
      <c r="AM37">
        <f>RANK(U37,U$2:U$75,1)</f>
        <v>38</v>
      </c>
      <c r="AN37">
        <f>VLOOKUP($A37,[1]pitchers!$A$2:$S$693,5,FALSE)</f>
        <v>21.333333333333332</v>
      </c>
      <c r="AO37">
        <f>VLOOKUP($A37,[1]pitchers!$A$2:$S$693,11,FALSE)</f>
        <v>-2.7901196933347765</v>
      </c>
      <c r="AP37">
        <f t="shared" si="4"/>
        <v>-24.123453026668109</v>
      </c>
      <c r="AQ37">
        <f t="shared" si="5"/>
        <v>14</v>
      </c>
      <c r="AR37">
        <f t="shared" si="6"/>
        <v>52</v>
      </c>
      <c r="AS37">
        <f t="shared" si="7"/>
        <v>65</v>
      </c>
    </row>
    <row r="38" spans="1:45">
      <c r="A38">
        <v>9425</v>
      </c>
      <c r="B38" t="s">
        <v>110</v>
      </c>
      <c r="C38" t="s">
        <v>28</v>
      </c>
      <c r="D38">
        <v>6.86</v>
      </c>
      <c r="E38">
        <v>1.9</v>
      </c>
      <c r="F38">
        <v>3.61</v>
      </c>
      <c r="G38">
        <v>0.6</v>
      </c>
      <c r="H38" s="1">
        <v>0.18099999999999999</v>
      </c>
      <c r="I38" s="1">
        <v>0.05</v>
      </c>
      <c r="J38" s="1">
        <v>0.13100000000000001</v>
      </c>
      <c r="K38">
        <v>0.27900000000000003</v>
      </c>
      <c r="L38">
        <v>1.31</v>
      </c>
      <c r="M38">
        <v>0.33200000000000002</v>
      </c>
      <c r="N38">
        <v>3.67</v>
      </c>
      <c r="O38">
        <v>3.26</v>
      </c>
      <c r="P38">
        <v>0.41</v>
      </c>
      <c r="Q38">
        <v>3.42</v>
      </c>
      <c r="R38">
        <v>3.42</v>
      </c>
      <c r="S38">
        <v>0.55235350624399615</v>
      </c>
      <c r="T38">
        <v>4.5</v>
      </c>
      <c r="U38">
        <v>3.99</v>
      </c>
      <c r="V38">
        <f>RANK(D38,D$2:D$75)</f>
        <v>51</v>
      </c>
      <c r="W38">
        <f>RANK(E38,E$2:E$75,1)</f>
        <v>11</v>
      </c>
      <c r="X38">
        <f>RANK(F38,F$2:F$75)</f>
        <v>19</v>
      </c>
      <c r="Y38">
        <f>RANK(G38,G$2:G$75,1)</f>
        <v>8</v>
      </c>
      <c r="Z38">
        <f>RANK(H38,H$2:H$75)</f>
        <v>52</v>
      </c>
      <c r="AA38">
        <f>RANK(I38,I$2:I$75,1)</f>
        <v>11</v>
      </c>
      <c r="AB38">
        <f>RANK(J38,J$2:J$75)</f>
        <v>38</v>
      </c>
      <c r="AC38">
        <f>RANK(K38,K$2:K$75,1)</f>
        <v>70</v>
      </c>
      <c r="AD38">
        <f>RANK(L38,L$2:L$75,1)</f>
        <v>50</v>
      </c>
      <c r="AE38">
        <f>RANK(M38,M$2:M$75,1)</f>
        <v>72</v>
      </c>
      <c r="AF38">
        <f>RANK(N38,N$2:N$75,1)</f>
        <v>45</v>
      </c>
      <c r="AG38">
        <f>RANK(O38,O$2:O$75,1)</f>
        <v>17</v>
      </c>
      <c r="AH38">
        <f>RANK(P38,P$2:P$75,1)</f>
        <v>60</v>
      </c>
      <c r="AI38">
        <f>RANK(Q38,Q$2:Q$75,1)</f>
        <v>18</v>
      </c>
      <c r="AJ38">
        <f>RANK(R38,R$2:R$75,1)</f>
        <v>19</v>
      </c>
      <c r="AK38">
        <f>RANK(S38,S$2:S$75)</f>
        <v>37</v>
      </c>
      <c r="AL38">
        <f>RANK(T38,T$2:T$75)</f>
        <v>11</v>
      </c>
      <c r="AM38">
        <f>RANK(U38,U$2:U$75,1)</f>
        <v>31</v>
      </c>
      <c r="AN38">
        <f>VLOOKUP($A38,[1]pitchers!$A$2:$S$693,5,FALSE)</f>
        <v>13.333333333333334</v>
      </c>
      <c r="AO38">
        <f>VLOOKUP($A38,[1]pitchers!$A$2:$S$693,11,FALSE)</f>
        <v>21.626049809679603</v>
      </c>
      <c r="AP38">
        <f t="shared" si="4"/>
        <v>8.2927164763462695</v>
      </c>
      <c r="AQ38">
        <f t="shared" si="5"/>
        <v>31</v>
      </c>
      <c r="AR38">
        <f t="shared" si="6"/>
        <v>11</v>
      </c>
      <c r="AS38">
        <f t="shared" si="7"/>
        <v>7</v>
      </c>
    </row>
    <row r="39" spans="1:45">
      <c r="A39">
        <v>14444</v>
      </c>
      <c r="B39" t="s">
        <v>50</v>
      </c>
      <c r="C39" t="s">
        <v>23</v>
      </c>
      <c r="D39">
        <v>7.22</v>
      </c>
      <c r="E39">
        <v>2.2999999999999998</v>
      </c>
      <c r="F39">
        <v>3.14</v>
      </c>
      <c r="G39">
        <v>0.7</v>
      </c>
      <c r="H39" s="1">
        <v>0.19700000000000001</v>
      </c>
      <c r="I39" s="1">
        <v>6.3E-2</v>
      </c>
      <c r="J39" s="1">
        <v>0.13400000000000001</v>
      </c>
      <c r="K39">
        <v>0.248</v>
      </c>
      <c r="L39">
        <v>1.2</v>
      </c>
      <c r="M39">
        <v>0.29599999999999999</v>
      </c>
      <c r="N39">
        <v>3</v>
      </c>
      <c r="O39">
        <v>3.24</v>
      </c>
      <c r="P39">
        <v>-0.24</v>
      </c>
      <c r="Q39">
        <v>3.46</v>
      </c>
      <c r="R39">
        <v>3.6</v>
      </c>
      <c r="S39">
        <v>0.546875</v>
      </c>
      <c r="T39">
        <v>3.2</v>
      </c>
      <c r="U39">
        <v>3.37</v>
      </c>
      <c r="V39">
        <f>RANK(D39,D$2:D$75)</f>
        <v>44</v>
      </c>
      <c r="W39">
        <f>RANK(E39,E$2:E$75,1)</f>
        <v>27</v>
      </c>
      <c r="X39">
        <f>RANK(F39,F$2:F$75)</f>
        <v>32</v>
      </c>
      <c r="Y39">
        <f>RANK(G39,G$2:G$75,1)</f>
        <v>19</v>
      </c>
      <c r="Z39">
        <f>RANK(H39,H$2:H$75)</f>
        <v>38</v>
      </c>
      <c r="AA39">
        <f>RANK(I39,I$2:I$75,1)</f>
        <v>28</v>
      </c>
      <c r="AB39">
        <f>RANK(J39,J$2:J$75)</f>
        <v>37</v>
      </c>
      <c r="AC39">
        <f>RANK(K39,K$2:K$75,1)</f>
        <v>41</v>
      </c>
      <c r="AD39">
        <f>RANK(L39,L$2:L$75,1)</f>
        <v>30</v>
      </c>
      <c r="AE39">
        <f>RANK(M39,M$2:M$75,1)</f>
        <v>39</v>
      </c>
      <c r="AF39">
        <f>RANK(N39,N$2:N$75,1)</f>
        <v>12</v>
      </c>
      <c r="AG39">
        <f>RANK(O39,O$2:O$75,1)</f>
        <v>16</v>
      </c>
      <c r="AH39">
        <f>RANK(P39,P$2:P$75,1)</f>
        <v>28</v>
      </c>
      <c r="AI39">
        <f>RANK(Q39,Q$2:Q$75,1)</f>
        <v>22</v>
      </c>
      <c r="AJ39">
        <f>RANK(R39,R$2:R$75,1)</f>
        <v>26</v>
      </c>
      <c r="AK39">
        <f>RANK(S39,S$2:S$75)</f>
        <v>38</v>
      </c>
      <c r="AL39">
        <f>RANK(T39,T$2:T$75)</f>
        <v>32</v>
      </c>
      <c r="AM39">
        <f>RANK(U39,U$2:U$75,1)</f>
        <v>10</v>
      </c>
      <c r="AN39">
        <f>VLOOKUP($A39,[1]pitchers!$A$2:$S$693,5,FALSE)</f>
        <v>15</v>
      </c>
      <c r="AO39">
        <f>VLOOKUP($A39,[1]pitchers!$A$2:$S$693,11,FALSE)</f>
        <v>8.6946645952534478</v>
      </c>
      <c r="AP39">
        <f t="shared" si="4"/>
        <v>-6.3053354047465522</v>
      </c>
      <c r="AQ39">
        <f t="shared" si="5"/>
        <v>24</v>
      </c>
      <c r="AR39">
        <f t="shared" si="6"/>
        <v>24</v>
      </c>
      <c r="AS39">
        <f t="shared" si="7"/>
        <v>39</v>
      </c>
    </row>
    <row r="40" spans="1:45">
      <c r="A40">
        <v>11423</v>
      </c>
      <c r="B40" t="s">
        <v>101</v>
      </c>
      <c r="C40" t="s">
        <v>56</v>
      </c>
      <c r="D40">
        <v>7.38</v>
      </c>
      <c r="E40">
        <v>2.52</v>
      </c>
      <c r="F40">
        <v>2.93</v>
      </c>
      <c r="G40">
        <v>1.04</v>
      </c>
      <c r="H40" s="1">
        <v>0.19700000000000001</v>
      </c>
      <c r="I40" s="1">
        <v>6.7000000000000004E-2</v>
      </c>
      <c r="J40" s="1">
        <v>0.13</v>
      </c>
      <c r="K40">
        <v>0.24399999999999999</v>
      </c>
      <c r="L40">
        <v>1.22</v>
      </c>
      <c r="M40">
        <v>0.28299999999999997</v>
      </c>
      <c r="N40">
        <v>3.51</v>
      </c>
      <c r="O40">
        <v>3.82</v>
      </c>
      <c r="P40">
        <v>-0.31</v>
      </c>
      <c r="Q40">
        <v>3.86</v>
      </c>
      <c r="R40">
        <v>3.85</v>
      </c>
      <c r="S40">
        <v>0.54</v>
      </c>
      <c r="T40">
        <v>3.7</v>
      </c>
      <c r="U40">
        <v>4.2300000000000004</v>
      </c>
      <c r="V40">
        <f>RANK(D40,D$2:D$75)</f>
        <v>42</v>
      </c>
      <c r="W40">
        <f>RANK(E40,E$2:E$75,1)</f>
        <v>35</v>
      </c>
      <c r="X40">
        <f>RANK(F40,F$2:F$75)</f>
        <v>37</v>
      </c>
      <c r="Y40">
        <f>RANK(G40,G$2:G$75,1)</f>
        <v>52</v>
      </c>
      <c r="Z40">
        <f>RANK(H40,H$2:H$75)</f>
        <v>38</v>
      </c>
      <c r="AA40">
        <f>RANK(I40,I$2:I$75,1)</f>
        <v>33</v>
      </c>
      <c r="AB40">
        <f>RANK(J40,J$2:J$75)</f>
        <v>40</v>
      </c>
      <c r="AC40">
        <f>RANK(K40,K$2:K$75,1)</f>
        <v>34</v>
      </c>
      <c r="AD40">
        <f>RANK(L40,L$2:L$75,1)</f>
        <v>36</v>
      </c>
      <c r="AE40">
        <f>RANK(M40,M$2:M$75,1)</f>
        <v>25</v>
      </c>
      <c r="AF40">
        <f>RANK(N40,N$2:N$75,1)</f>
        <v>39</v>
      </c>
      <c r="AG40">
        <f>RANK(O40,O$2:O$75,1)</f>
        <v>46</v>
      </c>
      <c r="AH40">
        <f>RANK(P40,P$2:P$75,1)</f>
        <v>23</v>
      </c>
      <c r="AI40">
        <f>RANK(Q40,Q$2:Q$75,1)</f>
        <v>44</v>
      </c>
      <c r="AJ40">
        <f>RANK(R40,R$2:R$75,1)</f>
        <v>42</v>
      </c>
      <c r="AK40">
        <f>RANK(S40,S$2:S$75)</f>
        <v>39</v>
      </c>
      <c r="AL40">
        <f>RANK(T40,T$2:T$75)</f>
        <v>23</v>
      </c>
      <c r="AM40">
        <f>RANK(U40,U$2:U$75,1)</f>
        <v>40</v>
      </c>
      <c r="AN40">
        <f>VLOOKUP($A40,[1]pitchers!$A$2:$S$693,5,FALSE)</f>
        <v>8.1666666666666661</v>
      </c>
      <c r="AO40">
        <f>VLOOKUP($A40,[1]pitchers!$A$2:$S$693,11,FALSE)</f>
        <v>7.4594444687203056</v>
      </c>
      <c r="AP40">
        <f t="shared" si="4"/>
        <v>-0.70722219794636043</v>
      </c>
      <c r="AQ40">
        <f t="shared" si="5"/>
        <v>42</v>
      </c>
      <c r="AR40">
        <f t="shared" si="6"/>
        <v>27</v>
      </c>
      <c r="AS40">
        <f t="shared" si="7"/>
        <v>22</v>
      </c>
    </row>
    <row r="41" spans="1:45">
      <c r="A41">
        <v>5279</v>
      </c>
      <c r="B41" t="s">
        <v>113</v>
      </c>
      <c r="C41" t="s">
        <v>114</v>
      </c>
      <c r="D41">
        <v>7.81</v>
      </c>
      <c r="E41">
        <v>2.97</v>
      </c>
      <c r="F41">
        <v>2.63</v>
      </c>
      <c r="G41">
        <v>1.44</v>
      </c>
      <c r="H41" s="1">
        <v>0.21199999999999999</v>
      </c>
      <c r="I41" s="1">
        <v>8.1000000000000003E-2</v>
      </c>
      <c r="J41" s="1">
        <v>0.13100000000000001</v>
      </c>
      <c r="K41">
        <v>0.23799999999999999</v>
      </c>
      <c r="L41">
        <v>1.22</v>
      </c>
      <c r="M41">
        <v>0.26900000000000002</v>
      </c>
      <c r="N41">
        <v>3.71</v>
      </c>
      <c r="O41">
        <v>4.42</v>
      </c>
      <c r="P41">
        <v>-0.72</v>
      </c>
      <c r="Q41">
        <v>3.88</v>
      </c>
      <c r="R41">
        <v>3.88</v>
      </c>
      <c r="S41">
        <v>0.53857350800582238</v>
      </c>
      <c r="T41">
        <v>1.9</v>
      </c>
      <c r="U41">
        <v>5.0599999999999996</v>
      </c>
      <c r="V41">
        <f>RANK(D41,D$2:D$75)</f>
        <v>30</v>
      </c>
      <c r="W41">
        <f>RANK(E41,E$2:E$75,1)</f>
        <v>52</v>
      </c>
      <c r="X41">
        <f>RANK(F41,F$2:F$75)</f>
        <v>47</v>
      </c>
      <c r="Y41">
        <f>RANK(G41,G$2:G$75,1)</f>
        <v>73</v>
      </c>
      <c r="Z41">
        <f>RANK(H41,H$2:H$75)</f>
        <v>26</v>
      </c>
      <c r="AA41">
        <f>RANK(I41,I$2:I$75,1)</f>
        <v>55</v>
      </c>
      <c r="AB41">
        <f>RANK(J41,J$2:J$75)</f>
        <v>38</v>
      </c>
      <c r="AC41">
        <f>RANK(K41,K$2:K$75,1)</f>
        <v>26</v>
      </c>
      <c r="AD41">
        <f>RANK(L41,L$2:L$75,1)</f>
        <v>36</v>
      </c>
      <c r="AE41">
        <f>RANK(M41,M$2:M$75,1)</f>
        <v>15</v>
      </c>
      <c r="AF41">
        <f>RANK(N41,N$2:N$75,1)</f>
        <v>47</v>
      </c>
      <c r="AG41">
        <f>RANK(O41,O$2:O$75,1)</f>
        <v>67</v>
      </c>
      <c r="AH41">
        <f>RANK(P41,P$2:P$75,1)</f>
        <v>5</v>
      </c>
      <c r="AI41">
        <f>RANK(Q41,Q$2:Q$75,1)</f>
        <v>46</v>
      </c>
      <c r="AJ41">
        <f>RANK(R41,R$2:R$75,1)</f>
        <v>43</v>
      </c>
      <c r="AK41">
        <f>RANK(S41,S$2:S$75)</f>
        <v>40</v>
      </c>
      <c r="AL41">
        <f>RANK(T41,T$2:T$75)</f>
        <v>54</v>
      </c>
      <c r="AM41">
        <f>RANK(U41,U$2:U$75,1)</f>
        <v>67</v>
      </c>
      <c r="AN41">
        <f>VLOOKUP($A41,[1]pitchers!$A$2:$S$693,5,FALSE)</f>
        <v>7.833333333333333</v>
      </c>
      <c r="AO41">
        <f>VLOOKUP($A41,[1]pitchers!$A$2:$S$693,11,FALSE)</f>
        <v>8.9412599126835755</v>
      </c>
      <c r="AP41">
        <f t="shared" si="4"/>
        <v>1.1079265793502424</v>
      </c>
      <c r="AQ41">
        <f t="shared" si="5"/>
        <v>44</v>
      </c>
      <c r="AR41">
        <f t="shared" si="6"/>
        <v>23</v>
      </c>
      <c r="AS41">
        <f t="shared" si="7"/>
        <v>16</v>
      </c>
    </row>
    <row r="42" spans="1:45">
      <c r="A42">
        <v>3283</v>
      </c>
      <c r="B42" t="s">
        <v>85</v>
      </c>
      <c r="C42" t="s">
        <v>60</v>
      </c>
      <c r="D42">
        <v>6.71</v>
      </c>
      <c r="E42">
        <v>1.92</v>
      </c>
      <c r="F42">
        <v>3.49</v>
      </c>
      <c r="G42">
        <v>0.89</v>
      </c>
      <c r="H42" s="1">
        <v>0.182</v>
      </c>
      <c r="I42" s="1">
        <v>5.1999999999999998E-2</v>
      </c>
      <c r="J42" s="1">
        <v>0.13</v>
      </c>
      <c r="K42">
        <v>0.246</v>
      </c>
      <c r="L42">
        <v>1.1599999999999999</v>
      </c>
      <c r="M42">
        <v>0.28199999999999997</v>
      </c>
      <c r="N42">
        <v>3.31</v>
      </c>
      <c r="O42">
        <v>3.56</v>
      </c>
      <c r="P42">
        <v>-0.26</v>
      </c>
      <c r="Q42">
        <v>3.6</v>
      </c>
      <c r="R42">
        <v>3.72</v>
      </c>
      <c r="S42">
        <v>0.53207359522625564</v>
      </c>
      <c r="T42">
        <v>3.8</v>
      </c>
      <c r="U42">
        <v>4.33</v>
      </c>
      <c r="V42">
        <f>RANK(D42,D$2:D$75)</f>
        <v>54</v>
      </c>
      <c r="W42">
        <f>RANK(E42,E$2:E$75,1)</f>
        <v>13</v>
      </c>
      <c r="X42">
        <f>RANK(F42,F$2:F$75)</f>
        <v>21</v>
      </c>
      <c r="Y42">
        <f>RANK(G42,G$2:G$75,1)</f>
        <v>38</v>
      </c>
      <c r="Z42">
        <f>RANK(H42,H$2:H$75)</f>
        <v>51</v>
      </c>
      <c r="AA42">
        <f>RANK(I42,I$2:I$75,1)</f>
        <v>13</v>
      </c>
      <c r="AB42">
        <f>RANK(J42,J$2:J$75)</f>
        <v>40</v>
      </c>
      <c r="AC42">
        <f>RANK(K42,K$2:K$75,1)</f>
        <v>38</v>
      </c>
      <c r="AD42">
        <f>RANK(L42,L$2:L$75,1)</f>
        <v>22</v>
      </c>
      <c r="AE42">
        <f>RANK(M42,M$2:M$75,1)</f>
        <v>24</v>
      </c>
      <c r="AF42">
        <f>RANK(N42,N$2:N$75,1)</f>
        <v>27</v>
      </c>
      <c r="AG42">
        <f>RANK(O42,O$2:O$75,1)</f>
        <v>37</v>
      </c>
      <c r="AH42">
        <f>RANK(P42,P$2:P$75,1)</f>
        <v>26</v>
      </c>
      <c r="AI42">
        <f>RANK(Q42,Q$2:Q$75,1)</f>
        <v>29</v>
      </c>
      <c r="AJ42">
        <f>RANK(R42,R$2:R$75,1)</f>
        <v>36</v>
      </c>
      <c r="AK42">
        <f>RANK(S42,S$2:S$75)</f>
        <v>41</v>
      </c>
      <c r="AL42">
        <f>RANK(T42,T$2:T$75)</f>
        <v>22</v>
      </c>
      <c r="AM42">
        <f>RANK(U42,U$2:U$75,1)</f>
        <v>47</v>
      </c>
      <c r="AN42">
        <f>VLOOKUP($A42,[1]pitchers!$A$2:$S$693,5,FALSE)</f>
        <v>13.5</v>
      </c>
      <c r="AO42">
        <f>VLOOKUP($A42,[1]pitchers!$A$2:$S$693,11,FALSE)</f>
        <v>9.8212952764174855</v>
      </c>
      <c r="AP42">
        <f t="shared" si="4"/>
        <v>-3.6787047235825145</v>
      </c>
      <c r="AQ42">
        <f t="shared" si="5"/>
        <v>30</v>
      </c>
      <c r="AR42">
        <f t="shared" si="6"/>
        <v>22</v>
      </c>
      <c r="AS42">
        <f t="shared" si="7"/>
        <v>32</v>
      </c>
    </row>
    <row r="43" spans="1:45">
      <c r="A43">
        <v>3200</v>
      </c>
      <c r="B43" t="s">
        <v>75</v>
      </c>
      <c r="C43" t="s">
        <v>66</v>
      </c>
      <c r="D43">
        <v>6.87</v>
      </c>
      <c r="E43">
        <v>2.1800000000000002</v>
      </c>
      <c r="F43">
        <v>3.16</v>
      </c>
      <c r="G43">
        <v>1.1100000000000001</v>
      </c>
      <c r="H43" s="1">
        <v>0.187</v>
      </c>
      <c r="I43" s="1">
        <v>5.8999999999999997E-2</v>
      </c>
      <c r="J43" s="1">
        <v>0.128</v>
      </c>
      <c r="K43">
        <v>0.23699999999999999</v>
      </c>
      <c r="L43">
        <v>1.1399999999999999</v>
      </c>
      <c r="M43">
        <v>0.26700000000000002</v>
      </c>
      <c r="N43">
        <v>3.24</v>
      </c>
      <c r="O43">
        <v>3.93</v>
      </c>
      <c r="P43">
        <v>-0.69</v>
      </c>
      <c r="Q43">
        <v>3.69</v>
      </c>
      <c r="R43">
        <v>3.77</v>
      </c>
      <c r="S43">
        <v>0.52132701421800953</v>
      </c>
      <c r="T43">
        <v>2.9</v>
      </c>
      <c r="U43">
        <v>4.49</v>
      </c>
      <c r="V43">
        <f>RANK(D43,D$2:D$75)</f>
        <v>50</v>
      </c>
      <c r="W43">
        <f>RANK(E43,E$2:E$75,1)</f>
        <v>22</v>
      </c>
      <c r="X43">
        <f>RANK(F43,F$2:F$75)</f>
        <v>31</v>
      </c>
      <c r="Y43">
        <f>RANK(G43,G$2:G$75,1)</f>
        <v>58</v>
      </c>
      <c r="Z43">
        <f>RANK(H43,H$2:H$75)</f>
        <v>46</v>
      </c>
      <c r="AA43">
        <f>RANK(I43,I$2:I$75,1)</f>
        <v>25</v>
      </c>
      <c r="AB43">
        <f>RANK(J43,J$2:J$75)</f>
        <v>42</v>
      </c>
      <c r="AC43">
        <f>RANK(K43,K$2:K$75,1)</f>
        <v>25</v>
      </c>
      <c r="AD43">
        <f>RANK(L43,L$2:L$75,1)</f>
        <v>18</v>
      </c>
      <c r="AE43">
        <f>RANK(M43,M$2:M$75,1)</f>
        <v>13</v>
      </c>
      <c r="AF43">
        <f>RANK(N43,N$2:N$75,1)</f>
        <v>23</v>
      </c>
      <c r="AG43">
        <f>RANK(O43,O$2:O$75,1)</f>
        <v>51</v>
      </c>
      <c r="AH43">
        <f>RANK(P43,P$2:P$75,1)</f>
        <v>7</v>
      </c>
      <c r="AI43">
        <f>RANK(Q43,Q$2:Q$75,1)</f>
        <v>37</v>
      </c>
      <c r="AJ43">
        <f>RANK(R43,R$2:R$75,1)</f>
        <v>39</v>
      </c>
      <c r="AK43">
        <f>RANK(S43,S$2:S$75)</f>
        <v>42</v>
      </c>
      <c r="AL43">
        <f>RANK(T43,T$2:T$75)</f>
        <v>39</v>
      </c>
      <c r="AM43">
        <f>RANK(U43,U$2:U$75,1)</f>
        <v>53</v>
      </c>
      <c r="AN43">
        <f>VLOOKUP($A43,[1]pitchers!$A$2:$S$693,5,FALSE)</f>
        <v>8.1999999999999993</v>
      </c>
      <c r="AO43">
        <f>VLOOKUP($A43,[1]pitchers!$A$2:$S$693,11,FALSE)</f>
        <v>-0.4803793951363598</v>
      </c>
      <c r="AP43">
        <f t="shared" si="4"/>
        <v>-8.6803793951363595</v>
      </c>
      <c r="AQ43">
        <f t="shared" si="5"/>
        <v>41</v>
      </c>
      <c r="AR43">
        <f t="shared" si="6"/>
        <v>48</v>
      </c>
      <c r="AS43">
        <f t="shared" si="7"/>
        <v>44</v>
      </c>
    </row>
    <row r="44" spans="1:45">
      <c r="A44">
        <v>404</v>
      </c>
      <c r="B44" t="s">
        <v>165</v>
      </c>
      <c r="C44" t="s">
        <v>60</v>
      </c>
      <c r="D44">
        <v>7.46</v>
      </c>
      <c r="E44">
        <v>2.77</v>
      </c>
      <c r="F44">
        <v>2.69</v>
      </c>
      <c r="G44">
        <v>1.19</v>
      </c>
      <c r="H44" s="1">
        <v>0.193</v>
      </c>
      <c r="I44" s="1">
        <v>7.1999999999999995E-2</v>
      </c>
      <c r="J44" s="1">
        <v>0.121</v>
      </c>
      <c r="K44">
        <v>0.26700000000000002</v>
      </c>
      <c r="L44">
        <v>1.37</v>
      </c>
      <c r="M44">
        <v>0.308</v>
      </c>
      <c r="N44">
        <v>4.78</v>
      </c>
      <c r="O44">
        <v>4.0999999999999996</v>
      </c>
      <c r="P44">
        <v>0.68</v>
      </c>
      <c r="Q44">
        <v>3.76</v>
      </c>
      <c r="R44">
        <v>3.88</v>
      </c>
      <c r="S44">
        <v>0.52132701421800953</v>
      </c>
      <c r="T44">
        <v>2.7</v>
      </c>
      <c r="U44">
        <v>4.87</v>
      </c>
      <c r="V44">
        <f>RANK(D44,D$2:D$75)</f>
        <v>40</v>
      </c>
      <c r="W44">
        <f>RANK(E44,E$2:E$75,1)</f>
        <v>42</v>
      </c>
      <c r="X44">
        <f>RANK(F44,F$2:F$75)</f>
        <v>45</v>
      </c>
      <c r="Y44">
        <f>RANK(G44,G$2:G$75,1)</f>
        <v>63</v>
      </c>
      <c r="Z44">
        <f>RANK(H44,H$2:H$75)</f>
        <v>42</v>
      </c>
      <c r="AA44">
        <f>RANK(I44,I$2:I$75,1)</f>
        <v>37</v>
      </c>
      <c r="AB44">
        <f>RANK(J44,J$2:J$75)</f>
        <v>44</v>
      </c>
      <c r="AC44">
        <f>RANK(K44,K$2:K$75,1)</f>
        <v>61</v>
      </c>
      <c r="AD44">
        <f>RANK(L44,L$2:L$75,1)</f>
        <v>61</v>
      </c>
      <c r="AE44">
        <f>RANK(M44,M$2:M$75,1)</f>
        <v>62</v>
      </c>
      <c r="AF44">
        <f>RANK(N44,N$2:N$75,1)</f>
        <v>69</v>
      </c>
      <c r="AG44">
        <f>RANK(O44,O$2:O$75,1)</f>
        <v>61</v>
      </c>
      <c r="AH44">
        <f>RANK(P44,P$2:P$75,1)</f>
        <v>68</v>
      </c>
      <c r="AI44">
        <f>RANK(Q44,Q$2:Q$75,1)</f>
        <v>41</v>
      </c>
      <c r="AJ44">
        <f>RANK(R44,R$2:R$75,1)</f>
        <v>43</v>
      </c>
      <c r="AK44">
        <f>RANK(S44,S$2:S$75)</f>
        <v>42</v>
      </c>
      <c r="AL44">
        <f>RANK(T44,T$2:T$75)</f>
        <v>42</v>
      </c>
      <c r="AM44">
        <f>RANK(U44,U$2:U$75,1)</f>
        <v>61</v>
      </c>
      <c r="AN44">
        <f>VLOOKUP($A44,[1]pitchers!$A$2:$S$693,5,FALSE)</f>
        <v>13.666666666666666</v>
      </c>
      <c r="AO44">
        <f>VLOOKUP($A44,[1]pitchers!$A$2:$S$693,11,FALSE)</f>
        <v>-7.4493976270813826</v>
      </c>
      <c r="AP44">
        <f t="shared" si="4"/>
        <v>-21.11606429374805</v>
      </c>
      <c r="AQ44">
        <f t="shared" si="5"/>
        <v>29</v>
      </c>
      <c r="AR44">
        <f t="shared" si="6"/>
        <v>56</v>
      </c>
      <c r="AS44">
        <f t="shared" si="7"/>
        <v>62</v>
      </c>
    </row>
    <row r="45" spans="1:45">
      <c r="A45">
        <v>4930</v>
      </c>
      <c r="B45" t="s">
        <v>118</v>
      </c>
      <c r="C45" t="s">
        <v>21</v>
      </c>
      <c r="D45">
        <v>7.47</v>
      </c>
      <c r="E45">
        <v>2.83</v>
      </c>
      <c r="F45">
        <v>2.64</v>
      </c>
      <c r="G45">
        <v>0.8</v>
      </c>
      <c r="H45" s="1">
        <v>0.19600000000000001</v>
      </c>
      <c r="I45" s="1">
        <v>7.3999999999999996E-2</v>
      </c>
      <c r="J45" s="1">
        <v>0.122</v>
      </c>
      <c r="K45">
        <v>0.252</v>
      </c>
      <c r="L45">
        <v>1.29</v>
      </c>
      <c r="M45">
        <v>0.3</v>
      </c>
      <c r="N45">
        <v>3.75</v>
      </c>
      <c r="O45">
        <v>3.59</v>
      </c>
      <c r="P45">
        <v>0.17</v>
      </c>
      <c r="Q45">
        <v>3.9</v>
      </c>
      <c r="R45">
        <v>3.9</v>
      </c>
      <c r="S45">
        <v>0.51618958235570156</v>
      </c>
      <c r="T45">
        <v>4.3</v>
      </c>
      <c r="U45">
        <v>4.03</v>
      </c>
      <c r="V45">
        <f>RANK(D45,D$2:D$75)</f>
        <v>39</v>
      </c>
      <c r="W45">
        <f>RANK(E45,E$2:E$75,1)</f>
        <v>47</v>
      </c>
      <c r="X45">
        <f>RANK(F45,F$2:F$75)</f>
        <v>46</v>
      </c>
      <c r="Y45">
        <f>RANK(G45,G$2:G$75,1)</f>
        <v>29</v>
      </c>
      <c r="Z45">
        <f>RANK(H45,H$2:H$75)</f>
        <v>41</v>
      </c>
      <c r="AA45">
        <f>RANK(I45,I$2:I$75,1)</f>
        <v>42</v>
      </c>
      <c r="AB45">
        <f>RANK(J45,J$2:J$75)</f>
        <v>43</v>
      </c>
      <c r="AC45">
        <f>RANK(K45,K$2:K$75,1)</f>
        <v>46</v>
      </c>
      <c r="AD45">
        <f>RANK(L45,L$2:L$75,1)</f>
        <v>48</v>
      </c>
      <c r="AE45">
        <f>RANK(M45,M$2:M$75,1)</f>
        <v>48</v>
      </c>
      <c r="AF45">
        <f>RANK(N45,N$2:N$75,1)</f>
        <v>48</v>
      </c>
      <c r="AG45">
        <f>RANK(O45,O$2:O$75,1)</f>
        <v>38</v>
      </c>
      <c r="AH45">
        <f>RANK(P45,P$2:P$75,1)</f>
        <v>48</v>
      </c>
      <c r="AI45">
        <f>RANK(Q45,Q$2:Q$75,1)</f>
        <v>48</v>
      </c>
      <c r="AJ45">
        <f>RANK(R45,R$2:R$75,1)</f>
        <v>45</v>
      </c>
      <c r="AK45">
        <f>RANK(S45,S$2:S$75)</f>
        <v>44</v>
      </c>
      <c r="AL45">
        <f>RANK(T45,T$2:T$75)</f>
        <v>15</v>
      </c>
      <c r="AM45">
        <f>RANK(U45,U$2:U$75,1)</f>
        <v>32</v>
      </c>
      <c r="AN45">
        <f>VLOOKUP($A45,[1]pitchers!$A$2:$S$693,5,FALSE)</f>
        <v>14.833333333333334</v>
      </c>
      <c r="AO45">
        <f>VLOOKUP($A45,[1]pitchers!$A$2:$S$693,11,FALSE)</f>
        <v>27.839487904765669</v>
      </c>
      <c r="AP45">
        <f t="shared" si="4"/>
        <v>13.006154571432335</v>
      </c>
      <c r="AQ45">
        <f t="shared" si="5"/>
        <v>26</v>
      </c>
      <c r="AR45">
        <f t="shared" si="6"/>
        <v>5</v>
      </c>
      <c r="AS45">
        <f t="shared" si="7"/>
        <v>3</v>
      </c>
    </row>
    <row r="46" spans="1:45">
      <c r="A46">
        <v>6986</v>
      </c>
      <c r="B46" t="s">
        <v>167</v>
      </c>
      <c r="C46" t="s">
        <v>112</v>
      </c>
      <c r="D46">
        <v>8.09</v>
      </c>
      <c r="E46">
        <v>3.62</v>
      </c>
      <c r="F46">
        <v>2.23</v>
      </c>
      <c r="G46">
        <v>1.34</v>
      </c>
      <c r="H46" s="1">
        <v>0.20499999999999999</v>
      </c>
      <c r="I46" s="1">
        <v>9.1999999999999998E-2</v>
      </c>
      <c r="J46" s="1">
        <v>0.113</v>
      </c>
      <c r="K46">
        <v>0.254</v>
      </c>
      <c r="L46">
        <v>1.4</v>
      </c>
      <c r="M46">
        <v>0.29499999999999998</v>
      </c>
      <c r="N46">
        <v>4.91</v>
      </c>
      <c r="O46">
        <v>4.59</v>
      </c>
      <c r="P46">
        <v>0.32</v>
      </c>
      <c r="Q46">
        <v>4.1900000000000004</v>
      </c>
      <c r="R46">
        <v>4.09</v>
      </c>
      <c r="S46">
        <v>0.49696300386526782</v>
      </c>
      <c r="T46">
        <v>0.5</v>
      </c>
      <c r="U46">
        <v>5.32</v>
      </c>
      <c r="V46">
        <f>RANK(D46,D$2:D$75)</f>
        <v>24</v>
      </c>
      <c r="W46">
        <f>RANK(E46,E$2:E$75,1)</f>
        <v>70</v>
      </c>
      <c r="X46">
        <f>RANK(F46,F$2:F$75)</f>
        <v>60</v>
      </c>
      <c r="Y46">
        <f>RANK(G46,G$2:G$75,1)</f>
        <v>70</v>
      </c>
      <c r="Z46">
        <f>RANK(H46,H$2:H$75)</f>
        <v>35</v>
      </c>
      <c r="AA46">
        <f>RANK(I46,I$2:I$75,1)</f>
        <v>66</v>
      </c>
      <c r="AB46">
        <f>RANK(J46,J$2:J$75)</f>
        <v>48</v>
      </c>
      <c r="AC46">
        <f>RANK(K46,K$2:K$75,1)</f>
        <v>47</v>
      </c>
      <c r="AD46">
        <f>RANK(L46,L$2:L$75,1)</f>
        <v>66</v>
      </c>
      <c r="AE46">
        <f>RANK(M46,M$2:M$75,1)</f>
        <v>37</v>
      </c>
      <c r="AF46">
        <f>RANK(N46,N$2:N$75,1)</f>
        <v>70</v>
      </c>
      <c r="AG46">
        <f>RANK(O46,O$2:O$75,1)</f>
        <v>71</v>
      </c>
      <c r="AH46">
        <f>RANK(P46,P$2:P$75,1)</f>
        <v>54</v>
      </c>
      <c r="AI46">
        <f>RANK(Q46,Q$2:Q$75,1)</f>
        <v>65</v>
      </c>
      <c r="AJ46">
        <f>RANK(R46,R$2:R$75,1)</f>
        <v>54</v>
      </c>
      <c r="AK46">
        <f>RANK(S46,S$2:S$75)</f>
        <v>45</v>
      </c>
      <c r="AL46">
        <f>RANK(T46,T$2:T$75)</f>
        <v>71</v>
      </c>
      <c r="AM46">
        <f>RANK(U46,U$2:U$75,1)</f>
        <v>71</v>
      </c>
      <c r="AN46">
        <f>VLOOKUP($A46,[1]pitchers!$A$2:$S$693,5,FALSE)</f>
        <v>7.5</v>
      </c>
      <c r="AO46">
        <f>VLOOKUP($A46,[1]pitchers!$A$2:$S$693,11,FALSE)</f>
        <v>3.5223779362368659</v>
      </c>
      <c r="AP46">
        <f t="shared" si="4"/>
        <v>-3.9776220637631341</v>
      </c>
      <c r="AQ46">
        <f t="shared" si="5"/>
        <v>45</v>
      </c>
      <c r="AR46">
        <f t="shared" si="6"/>
        <v>39</v>
      </c>
      <c r="AS46">
        <f t="shared" si="7"/>
        <v>33</v>
      </c>
    </row>
    <row r="47" spans="1:45">
      <c r="A47">
        <v>4371</v>
      </c>
      <c r="B47" t="s">
        <v>172</v>
      </c>
      <c r="C47" t="s">
        <v>37</v>
      </c>
      <c r="D47">
        <v>6.98</v>
      </c>
      <c r="E47">
        <v>2.59</v>
      </c>
      <c r="F47">
        <v>2.7</v>
      </c>
      <c r="G47">
        <v>1.24</v>
      </c>
      <c r="H47" s="1">
        <v>0.183</v>
      </c>
      <c r="I47" s="1">
        <v>6.8000000000000005E-2</v>
      </c>
      <c r="J47" s="1">
        <v>0.115</v>
      </c>
      <c r="K47">
        <v>0.27100000000000002</v>
      </c>
      <c r="L47">
        <v>1.35</v>
      </c>
      <c r="M47">
        <v>0.307</v>
      </c>
      <c r="N47">
        <v>5.17</v>
      </c>
      <c r="O47">
        <v>4.22</v>
      </c>
      <c r="P47">
        <v>0.95</v>
      </c>
      <c r="Q47">
        <v>4.1500000000000004</v>
      </c>
      <c r="R47">
        <v>4.07</v>
      </c>
      <c r="S47">
        <v>0.4885057471264368</v>
      </c>
      <c r="T47">
        <v>1.4</v>
      </c>
      <c r="U47">
        <v>4.2699999999999996</v>
      </c>
      <c r="V47">
        <f>RANK(D47,D$2:D$75)</f>
        <v>48</v>
      </c>
      <c r="W47">
        <f>RANK(E47,E$2:E$75,1)</f>
        <v>36</v>
      </c>
      <c r="X47">
        <f>RANK(F47,F$2:F$75)</f>
        <v>44</v>
      </c>
      <c r="Y47">
        <f>RANK(G47,G$2:G$75,1)</f>
        <v>66</v>
      </c>
      <c r="Z47">
        <f>RANK(H47,H$2:H$75)</f>
        <v>49</v>
      </c>
      <c r="AA47">
        <f>RANK(I47,I$2:I$75,1)</f>
        <v>36</v>
      </c>
      <c r="AB47">
        <f>RANK(J47,J$2:J$75)</f>
        <v>45</v>
      </c>
      <c r="AC47">
        <f>RANK(K47,K$2:K$75,1)</f>
        <v>64</v>
      </c>
      <c r="AD47">
        <f>RANK(L47,L$2:L$75,1)</f>
        <v>57</v>
      </c>
      <c r="AE47">
        <f>RANK(M47,M$2:M$75,1)</f>
        <v>59</v>
      </c>
      <c r="AF47">
        <f>RANK(N47,N$2:N$75,1)</f>
        <v>72</v>
      </c>
      <c r="AG47">
        <f>RANK(O47,O$2:O$75,1)</f>
        <v>63</v>
      </c>
      <c r="AH47">
        <f>RANK(P47,P$2:P$75,1)</f>
        <v>72</v>
      </c>
      <c r="AI47">
        <f>RANK(Q47,Q$2:Q$75,1)</f>
        <v>63</v>
      </c>
      <c r="AJ47">
        <f>RANK(R47,R$2:R$75,1)</f>
        <v>51</v>
      </c>
      <c r="AK47">
        <f>RANK(S47,S$2:S$75)</f>
        <v>46</v>
      </c>
      <c r="AL47">
        <f>RANK(T47,T$2:T$75)</f>
        <v>64</v>
      </c>
      <c r="AM47">
        <f>RANK(U47,U$2:U$75,1)</f>
        <v>45</v>
      </c>
      <c r="AN47">
        <f>VLOOKUP($A47,[1]pitchers!$A$2:$S$693,5,FALSE)</f>
        <v>2</v>
      </c>
      <c r="AO47">
        <f>VLOOKUP($A47,[1]pitchers!$A$2:$S$693,11,FALSE)</f>
        <v>-7.2979338726348812</v>
      </c>
      <c r="AP47">
        <f t="shared" si="4"/>
        <v>-9.2979338726348821</v>
      </c>
      <c r="AQ47">
        <f t="shared" si="5"/>
        <v>63</v>
      </c>
      <c r="AR47">
        <f t="shared" si="6"/>
        <v>55</v>
      </c>
      <c r="AS47">
        <f t="shared" si="7"/>
        <v>45</v>
      </c>
    </row>
    <row r="48" spans="1:45">
      <c r="A48">
        <v>3580</v>
      </c>
      <c r="B48" t="s">
        <v>92</v>
      </c>
      <c r="C48" t="s">
        <v>79</v>
      </c>
      <c r="D48">
        <v>7.97</v>
      </c>
      <c r="E48">
        <v>3.6</v>
      </c>
      <c r="F48">
        <v>2.21</v>
      </c>
      <c r="G48">
        <v>0.64</v>
      </c>
      <c r="H48" s="1">
        <v>0.20599999999999999</v>
      </c>
      <c r="I48" s="1">
        <v>9.2999999999999999E-2</v>
      </c>
      <c r="J48" s="1">
        <v>0.113</v>
      </c>
      <c r="K48">
        <v>0.24399999999999999</v>
      </c>
      <c r="L48">
        <v>1.34</v>
      </c>
      <c r="M48">
        <v>0.3</v>
      </c>
      <c r="N48">
        <v>3.39</v>
      </c>
      <c r="O48">
        <v>3.51</v>
      </c>
      <c r="P48">
        <v>-0.12</v>
      </c>
      <c r="Q48">
        <v>3.93</v>
      </c>
      <c r="R48">
        <v>4.01</v>
      </c>
      <c r="S48">
        <v>0.48561999057048566</v>
      </c>
      <c r="T48">
        <v>3.2</v>
      </c>
      <c r="U48">
        <v>3.93</v>
      </c>
      <c r="V48">
        <f>RANK(D48,D$2:D$75)</f>
        <v>28</v>
      </c>
      <c r="W48">
        <f>RANK(E48,E$2:E$75,1)</f>
        <v>69</v>
      </c>
      <c r="X48">
        <f>RANK(F48,F$2:F$75)</f>
        <v>62</v>
      </c>
      <c r="Y48">
        <f>RANK(G48,G$2:G$75,1)</f>
        <v>14</v>
      </c>
      <c r="Z48">
        <f>RANK(H48,H$2:H$75)</f>
        <v>33</v>
      </c>
      <c r="AA48">
        <f>RANK(I48,I$2:I$75,1)</f>
        <v>67</v>
      </c>
      <c r="AB48">
        <f>RANK(J48,J$2:J$75)</f>
        <v>48</v>
      </c>
      <c r="AC48">
        <f>RANK(K48,K$2:K$75,1)</f>
        <v>34</v>
      </c>
      <c r="AD48">
        <f>RANK(L48,L$2:L$75,1)</f>
        <v>56</v>
      </c>
      <c r="AE48">
        <f>RANK(M48,M$2:M$75,1)</f>
        <v>48</v>
      </c>
      <c r="AF48">
        <f>RANK(N48,N$2:N$75,1)</f>
        <v>32</v>
      </c>
      <c r="AG48">
        <f>RANK(O48,O$2:O$75,1)</f>
        <v>34</v>
      </c>
      <c r="AH48">
        <f>RANK(P48,P$2:P$75,1)</f>
        <v>33</v>
      </c>
      <c r="AI48">
        <f>RANK(Q48,Q$2:Q$75,1)</f>
        <v>50</v>
      </c>
      <c r="AJ48">
        <f>RANK(R48,R$2:R$75,1)</f>
        <v>49</v>
      </c>
      <c r="AK48">
        <f>RANK(S48,S$2:S$75)</f>
        <v>47</v>
      </c>
      <c r="AL48">
        <f>RANK(T48,T$2:T$75)</f>
        <v>32</v>
      </c>
      <c r="AM48">
        <f>RANK(U48,U$2:U$75,1)</f>
        <v>30</v>
      </c>
      <c r="AN48">
        <f>VLOOKUP($A48,[1]pitchers!$A$2:$S$693,5,FALSE)</f>
        <v>13.333333333333334</v>
      </c>
      <c r="AO48">
        <f>VLOOKUP($A48,[1]pitchers!$A$2:$S$693,11,FALSE)</f>
        <v>-12.086788685019041</v>
      </c>
      <c r="AP48">
        <f t="shared" si="4"/>
        <v>-25.420122018352373</v>
      </c>
      <c r="AQ48">
        <f t="shared" si="5"/>
        <v>31</v>
      </c>
      <c r="AR48">
        <f t="shared" si="6"/>
        <v>64</v>
      </c>
      <c r="AS48">
        <f t="shared" si="7"/>
        <v>67</v>
      </c>
    </row>
    <row r="49" spans="1:45">
      <c r="A49">
        <v>7396</v>
      </c>
      <c r="B49" t="s">
        <v>108</v>
      </c>
      <c r="C49" t="s">
        <v>26</v>
      </c>
      <c r="D49">
        <v>6.42</v>
      </c>
      <c r="E49">
        <v>2.13</v>
      </c>
      <c r="F49">
        <v>3.02</v>
      </c>
      <c r="G49">
        <v>1.0900000000000001</v>
      </c>
      <c r="H49" s="1">
        <v>0.16900000000000001</v>
      </c>
      <c r="I49" s="1">
        <v>5.6000000000000001E-2</v>
      </c>
      <c r="J49" s="1">
        <v>0.113</v>
      </c>
      <c r="K49">
        <v>0.26400000000000001</v>
      </c>
      <c r="L49">
        <v>1.28</v>
      </c>
      <c r="M49">
        <v>0.29599999999999999</v>
      </c>
      <c r="N49">
        <v>3.62</v>
      </c>
      <c r="O49">
        <v>4</v>
      </c>
      <c r="P49">
        <v>-0.38</v>
      </c>
      <c r="Q49">
        <v>4.07</v>
      </c>
      <c r="R49">
        <v>4.07</v>
      </c>
      <c r="S49">
        <v>0.47738693467336685</v>
      </c>
      <c r="T49">
        <v>1.1000000000000001</v>
      </c>
      <c r="U49">
        <v>4.12</v>
      </c>
      <c r="V49">
        <f>RANK(D49,D$2:D$75)</f>
        <v>59</v>
      </c>
      <c r="W49">
        <f>RANK(E49,E$2:E$75,1)</f>
        <v>20</v>
      </c>
      <c r="X49">
        <f>RANK(F49,F$2:F$75)</f>
        <v>34</v>
      </c>
      <c r="Y49">
        <f>RANK(G49,G$2:G$75,1)</f>
        <v>57</v>
      </c>
      <c r="Z49">
        <f>RANK(H49,H$2:H$75)</f>
        <v>59</v>
      </c>
      <c r="AA49">
        <f>RANK(I49,I$2:I$75,1)</f>
        <v>17</v>
      </c>
      <c r="AB49">
        <f>RANK(J49,J$2:J$75)</f>
        <v>48</v>
      </c>
      <c r="AC49">
        <f>RANK(K49,K$2:K$75,1)</f>
        <v>59</v>
      </c>
      <c r="AD49">
        <f>RANK(L49,L$2:L$75,1)</f>
        <v>46</v>
      </c>
      <c r="AE49">
        <f>RANK(M49,M$2:M$75,1)</f>
        <v>39</v>
      </c>
      <c r="AF49">
        <f>RANK(N49,N$2:N$75,1)</f>
        <v>44</v>
      </c>
      <c r="AG49">
        <f>RANK(O49,O$2:O$75,1)</f>
        <v>54</v>
      </c>
      <c r="AH49">
        <f>RANK(P49,P$2:P$75,1)</f>
        <v>19</v>
      </c>
      <c r="AI49">
        <f>RANK(Q49,Q$2:Q$75,1)</f>
        <v>56</v>
      </c>
      <c r="AJ49">
        <f>RANK(R49,R$2:R$75,1)</f>
        <v>51</v>
      </c>
      <c r="AK49">
        <f>RANK(S49,S$2:S$75)</f>
        <v>48</v>
      </c>
      <c r="AL49">
        <f>RANK(T49,T$2:T$75)</f>
        <v>66</v>
      </c>
      <c r="AM49">
        <f>RANK(U49,U$2:U$75,1)</f>
        <v>35</v>
      </c>
      <c r="AN49">
        <f>VLOOKUP($A49,[1]pitchers!$A$2:$S$693,5,FALSE)</f>
        <v>5.5</v>
      </c>
      <c r="AO49">
        <f>VLOOKUP($A49,[1]pitchers!$A$2:$S$693,11,FALSE)</f>
        <v>-0.37467143626587573</v>
      </c>
      <c r="AP49">
        <f t="shared" si="4"/>
        <v>-5.8746714362658761</v>
      </c>
      <c r="AQ49">
        <f t="shared" si="5"/>
        <v>51</v>
      </c>
      <c r="AR49">
        <f t="shared" si="6"/>
        <v>47</v>
      </c>
      <c r="AS49">
        <f t="shared" si="7"/>
        <v>37</v>
      </c>
    </row>
    <row r="50" spans="1:45">
      <c r="A50">
        <v>1245</v>
      </c>
      <c r="B50" t="s">
        <v>147</v>
      </c>
      <c r="C50" t="s">
        <v>141</v>
      </c>
      <c r="D50">
        <v>7.09</v>
      </c>
      <c r="E50">
        <v>2.84</v>
      </c>
      <c r="F50">
        <v>2.4900000000000002</v>
      </c>
      <c r="G50">
        <v>1.4</v>
      </c>
      <c r="H50" s="1">
        <v>0.188</v>
      </c>
      <c r="I50" s="1">
        <v>7.4999999999999997E-2</v>
      </c>
      <c r="J50" s="1">
        <v>0.112</v>
      </c>
      <c r="K50">
        <v>0.24</v>
      </c>
      <c r="L50">
        <v>1.24</v>
      </c>
      <c r="M50">
        <v>0.26500000000000001</v>
      </c>
      <c r="N50">
        <v>4.21</v>
      </c>
      <c r="O50">
        <v>4.58</v>
      </c>
      <c r="P50">
        <v>-0.37</v>
      </c>
      <c r="Q50">
        <v>4.2300000000000004</v>
      </c>
      <c r="R50">
        <v>4.0999999999999996</v>
      </c>
      <c r="S50">
        <v>0.47279214986619095</v>
      </c>
      <c r="T50">
        <v>2.1</v>
      </c>
      <c r="U50">
        <v>4.8899999999999997</v>
      </c>
      <c r="V50">
        <f>RANK(D50,D$2:D$75)</f>
        <v>47</v>
      </c>
      <c r="W50">
        <f>RANK(E50,E$2:E$75,1)</f>
        <v>48</v>
      </c>
      <c r="X50">
        <f>RANK(F50,F$2:F$75)</f>
        <v>53</v>
      </c>
      <c r="Y50">
        <f>RANK(G50,G$2:G$75,1)</f>
        <v>71</v>
      </c>
      <c r="Z50">
        <f>RANK(H50,H$2:H$75)</f>
        <v>45</v>
      </c>
      <c r="AA50">
        <f>RANK(I50,I$2:I$75,1)</f>
        <v>46</v>
      </c>
      <c r="AB50">
        <f>RANK(J50,J$2:J$75)</f>
        <v>51</v>
      </c>
      <c r="AC50">
        <f>RANK(K50,K$2:K$75,1)</f>
        <v>29</v>
      </c>
      <c r="AD50">
        <f>RANK(L50,L$2:L$75,1)</f>
        <v>39</v>
      </c>
      <c r="AE50">
        <f>RANK(M50,M$2:M$75,1)</f>
        <v>12</v>
      </c>
      <c r="AF50">
        <f>RANK(N50,N$2:N$75,1)</f>
        <v>60</v>
      </c>
      <c r="AG50">
        <f>RANK(O50,O$2:O$75,1)</f>
        <v>70</v>
      </c>
      <c r="AH50">
        <f>RANK(P50,P$2:P$75,1)</f>
        <v>20</v>
      </c>
      <c r="AI50">
        <f>RANK(Q50,Q$2:Q$75,1)</f>
        <v>68</v>
      </c>
      <c r="AJ50">
        <f>RANK(R50,R$2:R$75,1)</f>
        <v>55</v>
      </c>
      <c r="AK50">
        <f>RANK(S50,S$2:S$75)</f>
        <v>49</v>
      </c>
      <c r="AL50">
        <f>RANK(T50,T$2:T$75)</f>
        <v>50</v>
      </c>
      <c r="AM50">
        <f>RANK(U50,U$2:U$75,1)</f>
        <v>63</v>
      </c>
      <c r="AN50">
        <f>VLOOKUP($A50,[1]pitchers!$A$2:$S$693,5,FALSE)</f>
        <v>13.333333333333334</v>
      </c>
      <c r="AO50">
        <f>VLOOKUP($A50,[1]pitchers!$A$2:$S$693,11,FALSE)</f>
        <v>6.0635685244462447</v>
      </c>
      <c r="AP50">
        <f t="shared" si="4"/>
        <v>-7.2697648088870892</v>
      </c>
      <c r="AQ50">
        <f t="shared" si="5"/>
        <v>31</v>
      </c>
      <c r="AR50">
        <f t="shared" si="6"/>
        <v>32</v>
      </c>
      <c r="AS50">
        <f t="shared" si="7"/>
        <v>40</v>
      </c>
    </row>
    <row r="51" spans="1:45">
      <c r="A51">
        <v>375</v>
      </c>
      <c r="B51" t="s">
        <v>30</v>
      </c>
      <c r="C51" t="s">
        <v>31</v>
      </c>
      <c r="D51">
        <v>5.53</v>
      </c>
      <c r="E51">
        <v>1.37</v>
      </c>
      <c r="F51">
        <v>4.03</v>
      </c>
      <c r="G51">
        <v>0.66</v>
      </c>
      <c r="H51" s="1">
        <v>0.152</v>
      </c>
      <c r="I51" s="1">
        <v>3.7999999999999999E-2</v>
      </c>
      <c r="J51" s="1">
        <v>0.114</v>
      </c>
      <c r="K51">
        <v>0.26100000000000001</v>
      </c>
      <c r="L51">
        <v>1.17</v>
      </c>
      <c r="M51">
        <v>0.29399999999999998</v>
      </c>
      <c r="N51">
        <v>2.65</v>
      </c>
      <c r="O51">
        <v>3.23</v>
      </c>
      <c r="P51">
        <v>-0.57999999999999996</v>
      </c>
      <c r="Q51">
        <v>3.95</v>
      </c>
      <c r="R51">
        <v>4.0999999999999996</v>
      </c>
      <c r="S51">
        <v>0.46291425565491851</v>
      </c>
      <c r="T51">
        <v>3.9</v>
      </c>
      <c r="U51">
        <v>3.6</v>
      </c>
      <c r="V51">
        <f>RANK(D51,D$2:D$75)</f>
        <v>69</v>
      </c>
      <c r="W51">
        <f>RANK(E51,E$2:E$75,1)</f>
        <v>4</v>
      </c>
      <c r="X51">
        <f>RANK(F51,F$2:F$75)</f>
        <v>11</v>
      </c>
      <c r="Y51">
        <f>RANK(G51,G$2:G$75,1)</f>
        <v>15</v>
      </c>
      <c r="Z51">
        <f>RANK(H51,H$2:H$75)</f>
        <v>67</v>
      </c>
      <c r="AA51">
        <f>RANK(I51,I$2:I$75,1)</f>
        <v>4</v>
      </c>
      <c r="AB51">
        <f>RANK(J51,J$2:J$75)</f>
        <v>47</v>
      </c>
      <c r="AC51">
        <f>RANK(K51,K$2:K$75,1)</f>
        <v>57</v>
      </c>
      <c r="AD51">
        <f>RANK(L51,L$2:L$75,1)</f>
        <v>26</v>
      </c>
      <c r="AE51">
        <f>RANK(M51,M$2:M$75,1)</f>
        <v>36</v>
      </c>
      <c r="AF51">
        <f>RANK(N51,N$2:N$75,1)</f>
        <v>5</v>
      </c>
      <c r="AG51">
        <f>RANK(O51,O$2:O$75,1)</f>
        <v>14</v>
      </c>
      <c r="AH51">
        <f>RANK(P51,P$2:P$75,1)</f>
        <v>12</v>
      </c>
      <c r="AI51">
        <f>RANK(Q51,Q$2:Q$75,1)</f>
        <v>51</v>
      </c>
      <c r="AJ51">
        <f>RANK(R51,R$2:R$75,1)</f>
        <v>55</v>
      </c>
      <c r="AK51">
        <f>RANK(S51,S$2:S$75)</f>
        <v>50</v>
      </c>
      <c r="AL51">
        <f>RANK(T51,T$2:T$75)</f>
        <v>21</v>
      </c>
      <c r="AM51">
        <f>RANK(U51,U$2:U$75,1)</f>
        <v>16</v>
      </c>
      <c r="AN51">
        <f>VLOOKUP($A51,[1]pitchers!$A$2:$S$693,5,FALSE)</f>
        <v>7.5</v>
      </c>
      <c r="AO51">
        <f>VLOOKUP($A51,[1]pitchers!$A$2:$S$693,11,FALSE)</f>
        <v>2.4298638840360081</v>
      </c>
      <c r="AP51">
        <f t="shared" si="4"/>
        <v>-5.0701361159639919</v>
      </c>
      <c r="AQ51">
        <f t="shared" si="5"/>
        <v>45</v>
      </c>
      <c r="AR51">
        <f t="shared" si="6"/>
        <v>41</v>
      </c>
      <c r="AS51">
        <f t="shared" si="7"/>
        <v>35</v>
      </c>
    </row>
    <row r="52" spans="1:45">
      <c r="A52">
        <v>8782</v>
      </c>
      <c r="B52" t="s">
        <v>57</v>
      </c>
      <c r="C52" t="s">
        <v>58</v>
      </c>
      <c r="D52">
        <v>6.58</v>
      </c>
      <c r="E52">
        <v>2.42</v>
      </c>
      <c r="F52">
        <v>2.72</v>
      </c>
      <c r="G52">
        <v>0.62</v>
      </c>
      <c r="H52" s="1">
        <v>0.18099999999999999</v>
      </c>
      <c r="I52" s="1">
        <v>6.7000000000000004E-2</v>
      </c>
      <c r="J52" s="1">
        <v>0.115</v>
      </c>
      <c r="K52">
        <v>0.23</v>
      </c>
      <c r="L52">
        <v>1.1299999999999999</v>
      </c>
      <c r="M52">
        <v>0.26900000000000002</v>
      </c>
      <c r="N52">
        <v>3.09</v>
      </c>
      <c r="O52">
        <v>3.35</v>
      </c>
      <c r="P52">
        <v>-0.26</v>
      </c>
      <c r="Q52">
        <v>3.62</v>
      </c>
      <c r="R52">
        <v>3.73</v>
      </c>
      <c r="S52">
        <v>0.46285714285714286</v>
      </c>
      <c r="T52">
        <v>2.1</v>
      </c>
      <c r="U52">
        <v>3.5</v>
      </c>
      <c r="V52">
        <f>RANK(D52,D$2:D$75)</f>
        <v>55</v>
      </c>
      <c r="W52">
        <f>RANK(E52,E$2:E$75,1)</f>
        <v>32</v>
      </c>
      <c r="X52">
        <f>RANK(F52,F$2:F$75)</f>
        <v>43</v>
      </c>
      <c r="Y52">
        <f>RANK(G52,G$2:G$75,1)</f>
        <v>12</v>
      </c>
      <c r="Z52">
        <f>RANK(H52,H$2:H$75)</f>
        <v>52</v>
      </c>
      <c r="AA52">
        <f>RANK(I52,I$2:I$75,1)</f>
        <v>33</v>
      </c>
      <c r="AB52">
        <f>RANK(J52,J$2:J$75)</f>
        <v>45</v>
      </c>
      <c r="AC52">
        <f>RANK(K52,K$2:K$75,1)</f>
        <v>18</v>
      </c>
      <c r="AD52">
        <f>RANK(L52,L$2:L$75,1)</f>
        <v>16</v>
      </c>
      <c r="AE52">
        <f>RANK(M52,M$2:M$75,1)</f>
        <v>15</v>
      </c>
      <c r="AF52">
        <f>RANK(N52,N$2:N$75,1)</f>
        <v>17</v>
      </c>
      <c r="AG52">
        <f>RANK(O52,O$2:O$75,1)</f>
        <v>24</v>
      </c>
      <c r="AH52">
        <f>RANK(P52,P$2:P$75,1)</f>
        <v>26</v>
      </c>
      <c r="AI52">
        <f>RANK(Q52,Q$2:Q$75,1)</f>
        <v>30</v>
      </c>
      <c r="AJ52">
        <f>RANK(R52,R$2:R$75,1)</f>
        <v>37</v>
      </c>
      <c r="AK52">
        <f>RANK(S52,S$2:S$75)</f>
        <v>51</v>
      </c>
      <c r="AL52">
        <f>RANK(T52,T$2:T$75)</f>
        <v>50</v>
      </c>
      <c r="AM52">
        <f>RANK(U52,U$2:U$75,1)</f>
        <v>15</v>
      </c>
      <c r="AN52">
        <f>VLOOKUP($A52,[1]pitchers!$A$2:$S$693,5,FALSE)</f>
        <v>15</v>
      </c>
      <c r="AO52">
        <f>VLOOKUP($A52,[1]pitchers!$A$2:$S$693,11,FALSE)</f>
        <v>11.481665556116459</v>
      </c>
      <c r="AP52">
        <f t="shared" si="4"/>
        <v>-3.5183344438835409</v>
      </c>
      <c r="AQ52">
        <f t="shared" si="5"/>
        <v>24</v>
      </c>
      <c r="AR52">
        <f t="shared" si="6"/>
        <v>19</v>
      </c>
      <c r="AS52">
        <f t="shared" si="7"/>
        <v>30</v>
      </c>
    </row>
    <row r="53" spans="1:45">
      <c r="A53">
        <v>9492</v>
      </c>
      <c r="B53" t="s">
        <v>145</v>
      </c>
      <c r="C53" t="s">
        <v>112</v>
      </c>
      <c r="D53">
        <v>7.49</v>
      </c>
      <c r="E53">
        <v>3.41</v>
      </c>
      <c r="F53">
        <v>2.19</v>
      </c>
      <c r="G53">
        <v>0.87</v>
      </c>
      <c r="H53" s="1">
        <v>0.19</v>
      </c>
      <c r="I53" s="1">
        <v>8.6999999999999994E-2</v>
      </c>
      <c r="J53" s="1">
        <v>0.104</v>
      </c>
      <c r="K53">
        <v>0.28000000000000003</v>
      </c>
      <c r="L53">
        <v>1.49</v>
      </c>
      <c r="M53">
        <v>0.33300000000000002</v>
      </c>
      <c r="N53">
        <v>4.18</v>
      </c>
      <c r="O53">
        <v>3.86</v>
      </c>
      <c r="P53">
        <v>0.32</v>
      </c>
      <c r="Q53">
        <v>4.22</v>
      </c>
      <c r="R53">
        <v>4.1900000000000004</v>
      </c>
      <c r="S53">
        <v>0.45402951191827473</v>
      </c>
      <c r="T53">
        <v>2.7</v>
      </c>
      <c r="U53">
        <v>4.33</v>
      </c>
      <c r="V53">
        <f>RANK(D53,D$2:D$75)</f>
        <v>38</v>
      </c>
      <c r="W53">
        <f>RANK(E53,E$2:E$75,1)</f>
        <v>63</v>
      </c>
      <c r="X53">
        <f>RANK(F53,F$2:F$75)</f>
        <v>63</v>
      </c>
      <c r="Y53">
        <f>RANK(G53,G$2:G$75,1)</f>
        <v>37</v>
      </c>
      <c r="Z53">
        <f>RANK(H53,H$2:H$75)</f>
        <v>44</v>
      </c>
      <c r="AA53">
        <f>RANK(I53,I$2:I$75,1)</f>
        <v>61</v>
      </c>
      <c r="AB53">
        <f>RANK(J53,J$2:J$75)</f>
        <v>55</v>
      </c>
      <c r="AC53">
        <f>RANK(K53,K$2:K$75,1)</f>
        <v>71</v>
      </c>
      <c r="AD53">
        <f>RANK(L53,L$2:L$75,1)</f>
        <v>72</v>
      </c>
      <c r="AE53">
        <f>RANK(M53,M$2:M$75,1)</f>
        <v>74</v>
      </c>
      <c r="AF53">
        <f>RANK(N53,N$2:N$75,1)</f>
        <v>57</v>
      </c>
      <c r="AG53">
        <f>RANK(O53,O$2:O$75,1)</f>
        <v>47</v>
      </c>
      <c r="AH53">
        <f>RANK(P53,P$2:P$75,1)</f>
        <v>54</v>
      </c>
      <c r="AI53">
        <f>RANK(Q53,Q$2:Q$75,1)</f>
        <v>67</v>
      </c>
      <c r="AJ53">
        <f>RANK(R53,R$2:R$75,1)</f>
        <v>60</v>
      </c>
      <c r="AK53">
        <f>RANK(S53,S$2:S$75)</f>
        <v>52</v>
      </c>
      <c r="AL53">
        <f>RANK(T53,T$2:T$75)</f>
        <v>42</v>
      </c>
      <c r="AM53">
        <f>RANK(U53,U$2:U$75,1)</f>
        <v>47</v>
      </c>
      <c r="AN53">
        <f>VLOOKUP($A53,[1]pitchers!$A$2:$S$693,5,FALSE)</f>
        <v>2.5</v>
      </c>
      <c r="AO53">
        <f>VLOOKUP($A53,[1]pitchers!$A$2:$S$693,11,FALSE)</f>
        <v>6.2631160954062413</v>
      </c>
      <c r="AP53">
        <f t="shared" si="4"/>
        <v>3.7631160954062413</v>
      </c>
      <c r="AQ53">
        <f t="shared" si="5"/>
        <v>60</v>
      </c>
      <c r="AR53">
        <f t="shared" si="6"/>
        <v>31</v>
      </c>
      <c r="AS53">
        <f t="shared" si="7"/>
        <v>12</v>
      </c>
    </row>
    <row r="54" spans="1:45">
      <c r="A54">
        <v>739</v>
      </c>
      <c r="B54" t="s">
        <v>87</v>
      </c>
      <c r="C54" t="s">
        <v>88</v>
      </c>
      <c r="D54">
        <v>5.66</v>
      </c>
      <c r="E54">
        <v>1.63</v>
      </c>
      <c r="F54">
        <v>3.47</v>
      </c>
      <c r="G54">
        <v>1.18</v>
      </c>
      <c r="H54" s="1">
        <v>0.155</v>
      </c>
      <c r="I54" s="1">
        <v>4.4999999999999998E-2</v>
      </c>
      <c r="J54" s="1">
        <v>0.11</v>
      </c>
      <c r="K54">
        <v>0.25600000000000001</v>
      </c>
      <c r="L54">
        <v>1.17</v>
      </c>
      <c r="M54">
        <v>0.27600000000000002</v>
      </c>
      <c r="N54">
        <v>3.35</v>
      </c>
      <c r="O54">
        <v>4.08</v>
      </c>
      <c r="P54">
        <v>-0.73</v>
      </c>
      <c r="Q54">
        <v>4.03</v>
      </c>
      <c r="R54">
        <v>4.16</v>
      </c>
      <c r="S54">
        <v>0.44904137235116048</v>
      </c>
      <c r="T54">
        <v>2</v>
      </c>
      <c r="U54">
        <v>4.75</v>
      </c>
      <c r="V54">
        <f>RANK(D54,D$2:D$75)</f>
        <v>68</v>
      </c>
      <c r="W54">
        <f>RANK(E54,E$2:E$75,1)</f>
        <v>6</v>
      </c>
      <c r="X54">
        <f>RANK(F54,F$2:F$75)</f>
        <v>22</v>
      </c>
      <c r="Y54">
        <f>RANK(G54,G$2:G$75,1)</f>
        <v>62</v>
      </c>
      <c r="Z54">
        <f>RANK(H54,H$2:H$75)</f>
        <v>64</v>
      </c>
      <c r="AA54">
        <f>RANK(I54,I$2:I$75,1)</f>
        <v>7</v>
      </c>
      <c r="AB54">
        <f>RANK(J54,J$2:J$75)</f>
        <v>52</v>
      </c>
      <c r="AC54">
        <f>RANK(K54,K$2:K$75,1)</f>
        <v>51</v>
      </c>
      <c r="AD54">
        <f>RANK(L54,L$2:L$75,1)</f>
        <v>26</v>
      </c>
      <c r="AE54">
        <f>RANK(M54,M$2:M$75,1)</f>
        <v>19</v>
      </c>
      <c r="AF54">
        <f>RANK(N54,N$2:N$75,1)</f>
        <v>29</v>
      </c>
      <c r="AG54">
        <f>RANK(O54,O$2:O$75,1)</f>
        <v>59</v>
      </c>
      <c r="AH54">
        <f>RANK(P54,P$2:P$75,1)</f>
        <v>4</v>
      </c>
      <c r="AI54">
        <f>RANK(Q54,Q$2:Q$75,1)</f>
        <v>55</v>
      </c>
      <c r="AJ54">
        <f>RANK(R54,R$2:R$75,1)</f>
        <v>59</v>
      </c>
      <c r="AK54">
        <f>RANK(S54,S$2:S$75)</f>
        <v>53</v>
      </c>
      <c r="AL54">
        <f>RANK(T54,T$2:T$75)</f>
        <v>52</v>
      </c>
      <c r="AM54">
        <f>RANK(U54,U$2:U$75,1)</f>
        <v>58</v>
      </c>
      <c r="AN54">
        <f>VLOOKUP($A54,[1]pitchers!$A$2:$S$693,5,FALSE)</f>
        <v>6.666666666666667</v>
      </c>
      <c r="AO54">
        <f>VLOOKUP($A54,[1]pitchers!$A$2:$S$693,11,FALSE)</f>
        <v>11.076491227121693</v>
      </c>
      <c r="AP54">
        <f t="shared" si="4"/>
        <v>4.4098245604550259</v>
      </c>
      <c r="AQ54">
        <f t="shared" si="5"/>
        <v>50</v>
      </c>
      <c r="AR54">
        <f t="shared" si="6"/>
        <v>21</v>
      </c>
      <c r="AS54">
        <f t="shared" si="7"/>
        <v>9</v>
      </c>
    </row>
    <row r="55" spans="1:45">
      <c r="A55">
        <v>8011</v>
      </c>
      <c r="B55" t="s">
        <v>127</v>
      </c>
      <c r="C55" t="s">
        <v>58</v>
      </c>
      <c r="D55">
        <v>5.79</v>
      </c>
      <c r="E55">
        <v>1.77</v>
      </c>
      <c r="F55">
        <v>3.28</v>
      </c>
      <c r="G55">
        <v>0.8</v>
      </c>
      <c r="H55" s="1">
        <v>0.153</v>
      </c>
      <c r="I55" s="1">
        <v>4.7E-2</v>
      </c>
      <c r="J55" s="1">
        <v>0.106</v>
      </c>
      <c r="K55">
        <v>0.26900000000000002</v>
      </c>
      <c r="L55">
        <v>1.27</v>
      </c>
      <c r="M55">
        <v>0.30199999999999999</v>
      </c>
      <c r="N55">
        <v>3.93</v>
      </c>
      <c r="O55">
        <v>3.53</v>
      </c>
      <c r="P55">
        <v>0.4</v>
      </c>
      <c r="Q55">
        <v>4.13</v>
      </c>
      <c r="R55">
        <v>4.21</v>
      </c>
      <c r="S55">
        <v>0.44783464566929138</v>
      </c>
      <c r="T55">
        <v>2.6</v>
      </c>
      <c r="U55">
        <v>3.71</v>
      </c>
      <c r="V55">
        <f>RANK(D55,D$2:D$75)</f>
        <v>64</v>
      </c>
      <c r="W55">
        <f>RANK(E55,E$2:E$75,1)</f>
        <v>10</v>
      </c>
      <c r="X55">
        <f>RANK(F55,F$2:F$75)</f>
        <v>26</v>
      </c>
      <c r="Y55">
        <f>RANK(G55,G$2:G$75,1)</f>
        <v>29</v>
      </c>
      <c r="Z55">
        <f>RANK(H55,H$2:H$75)</f>
        <v>66</v>
      </c>
      <c r="AA55">
        <f>RANK(I55,I$2:I$75,1)</f>
        <v>9</v>
      </c>
      <c r="AB55">
        <f>RANK(J55,J$2:J$75)</f>
        <v>54</v>
      </c>
      <c r="AC55">
        <f>RANK(K55,K$2:K$75,1)</f>
        <v>63</v>
      </c>
      <c r="AD55">
        <f>RANK(L55,L$2:L$75,1)</f>
        <v>45</v>
      </c>
      <c r="AE55">
        <f>RANK(M55,M$2:M$75,1)</f>
        <v>51</v>
      </c>
      <c r="AF55">
        <f>RANK(N55,N$2:N$75,1)</f>
        <v>52</v>
      </c>
      <c r="AG55">
        <f>RANK(O55,O$2:O$75,1)</f>
        <v>35</v>
      </c>
      <c r="AH55">
        <f>RANK(P55,P$2:P$75,1)</f>
        <v>59</v>
      </c>
      <c r="AI55">
        <f>RANK(Q55,Q$2:Q$75,1)</f>
        <v>60</v>
      </c>
      <c r="AJ55">
        <f>RANK(R55,R$2:R$75,1)</f>
        <v>62</v>
      </c>
      <c r="AK55">
        <f>RANK(S55,S$2:S$75)</f>
        <v>54</v>
      </c>
      <c r="AL55">
        <f>RANK(T55,T$2:T$75)</f>
        <v>45</v>
      </c>
      <c r="AM55">
        <f>RANK(U55,U$2:U$75,1)</f>
        <v>21</v>
      </c>
      <c r="AN55">
        <f>VLOOKUP($A55,[1]pitchers!$A$2:$S$693,5,FALSE)</f>
        <v>0.66666666666666663</v>
      </c>
      <c r="AO55">
        <f>VLOOKUP($A55,[1]pitchers!$A$2:$S$693,11,FALSE)</f>
        <v>-8.7415880000061037</v>
      </c>
      <c r="AP55">
        <f t="shared" si="4"/>
        <v>-9.4082546666727698</v>
      </c>
      <c r="AQ55">
        <f t="shared" si="5"/>
        <v>67</v>
      </c>
      <c r="AR55">
        <f t="shared" si="6"/>
        <v>57</v>
      </c>
      <c r="AS55">
        <f t="shared" si="7"/>
        <v>46</v>
      </c>
    </row>
    <row r="56" spans="1:45">
      <c r="A56">
        <v>978</v>
      </c>
      <c r="B56" t="s">
        <v>120</v>
      </c>
      <c r="C56" t="s">
        <v>46</v>
      </c>
      <c r="D56">
        <v>5.52</v>
      </c>
      <c r="E56">
        <v>1.51</v>
      </c>
      <c r="F56">
        <v>3.65</v>
      </c>
      <c r="G56">
        <v>1.43</v>
      </c>
      <c r="H56" s="1">
        <v>0.151</v>
      </c>
      <c r="I56" s="1">
        <v>4.1000000000000002E-2</v>
      </c>
      <c r="J56" s="1">
        <v>0.109</v>
      </c>
      <c r="K56">
        <v>0.254</v>
      </c>
      <c r="L56">
        <v>1.1499999999999999</v>
      </c>
      <c r="M56">
        <v>0.26700000000000002</v>
      </c>
      <c r="N56">
        <v>3.79</v>
      </c>
      <c r="O56">
        <v>4.49</v>
      </c>
      <c r="P56">
        <v>-0.7</v>
      </c>
      <c r="Q56">
        <v>3.97</v>
      </c>
      <c r="R56">
        <v>4.08</v>
      </c>
      <c r="S56">
        <v>0.44554455445544555</v>
      </c>
      <c r="T56">
        <v>0.8</v>
      </c>
      <c r="U56">
        <v>5.03</v>
      </c>
      <c r="V56">
        <f>RANK(D56,D$2:D$75)</f>
        <v>70</v>
      </c>
      <c r="W56">
        <f>RANK(E56,E$2:E$75,1)</f>
        <v>5</v>
      </c>
      <c r="X56">
        <f>RANK(F56,F$2:F$75)</f>
        <v>18</v>
      </c>
      <c r="Y56">
        <f>RANK(G56,G$2:G$75,1)</f>
        <v>72</v>
      </c>
      <c r="Z56">
        <f>RANK(H56,H$2:H$75)</f>
        <v>69</v>
      </c>
      <c r="AA56">
        <f>RANK(I56,I$2:I$75,1)</f>
        <v>5</v>
      </c>
      <c r="AB56">
        <f>RANK(J56,J$2:J$75)</f>
        <v>53</v>
      </c>
      <c r="AC56">
        <f>RANK(K56,K$2:K$75,1)</f>
        <v>47</v>
      </c>
      <c r="AD56">
        <f>RANK(L56,L$2:L$75,1)</f>
        <v>19</v>
      </c>
      <c r="AE56">
        <f>RANK(M56,M$2:M$75,1)</f>
        <v>13</v>
      </c>
      <c r="AF56">
        <f>RANK(N56,N$2:N$75,1)</f>
        <v>50</v>
      </c>
      <c r="AG56">
        <f>RANK(O56,O$2:O$75,1)</f>
        <v>69</v>
      </c>
      <c r="AH56">
        <f>RANK(P56,P$2:P$75,1)</f>
        <v>6</v>
      </c>
      <c r="AI56">
        <f>RANK(Q56,Q$2:Q$75,1)</f>
        <v>53</v>
      </c>
      <c r="AJ56">
        <f>RANK(R56,R$2:R$75,1)</f>
        <v>53</v>
      </c>
      <c r="AK56">
        <f>RANK(S56,S$2:S$75)</f>
        <v>55</v>
      </c>
      <c r="AL56">
        <f>RANK(T56,T$2:T$75)</f>
        <v>70</v>
      </c>
      <c r="AM56">
        <f>RANK(U56,U$2:U$75,1)</f>
        <v>66</v>
      </c>
      <c r="AN56">
        <f>VLOOKUP($A56,[1]pitchers!$A$2:$S$693,5,FALSE)</f>
        <v>4</v>
      </c>
      <c r="AO56">
        <f>VLOOKUP($A56,[1]pitchers!$A$2:$S$693,11,FALSE)</f>
        <v>-2.2170671284954793</v>
      </c>
      <c r="AP56">
        <f t="shared" si="4"/>
        <v>-6.2170671284954793</v>
      </c>
      <c r="AQ56">
        <f t="shared" si="5"/>
        <v>57</v>
      </c>
      <c r="AR56">
        <f t="shared" si="6"/>
        <v>51</v>
      </c>
      <c r="AS56">
        <f t="shared" si="7"/>
        <v>38</v>
      </c>
    </row>
    <row r="57" spans="1:45">
      <c r="A57">
        <v>1841</v>
      </c>
      <c r="B57" t="s">
        <v>169</v>
      </c>
      <c r="C57" t="s">
        <v>62</v>
      </c>
      <c r="D57">
        <v>6.93</v>
      </c>
      <c r="E57">
        <v>3.03</v>
      </c>
      <c r="F57">
        <v>2.29</v>
      </c>
      <c r="G57">
        <v>0.82</v>
      </c>
      <c r="H57" s="1">
        <v>0.17399999999999999</v>
      </c>
      <c r="I57" s="1">
        <v>7.5999999999999998E-2</v>
      </c>
      <c r="J57" s="1">
        <v>9.8000000000000004E-2</v>
      </c>
      <c r="K57">
        <v>0.27600000000000002</v>
      </c>
      <c r="L57">
        <v>1.46</v>
      </c>
      <c r="M57">
        <v>0.32200000000000001</v>
      </c>
      <c r="N57">
        <v>4.9800000000000004</v>
      </c>
      <c r="O57">
        <v>3.79</v>
      </c>
      <c r="P57">
        <v>1.19</v>
      </c>
      <c r="Q57">
        <v>3.86</v>
      </c>
      <c r="R57">
        <v>3.97</v>
      </c>
      <c r="S57">
        <v>0.43403769274700171</v>
      </c>
      <c r="T57">
        <v>1.9</v>
      </c>
      <c r="U57">
        <v>4.37</v>
      </c>
      <c r="V57">
        <f>RANK(D57,D$2:D$75)</f>
        <v>49</v>
      </c>
      <c r="W57">
        <f>RANK(E57,E$2:E$75,1)</f>
        <v>56</v>
      </c>
      <c r="X57">
        <f>RANK(F57,F$2:F$75)</f>
        <v>57</v>
      </c>
      <c r="Y57">
        <f>RANK(G57,G$2:G$75,1)</f>
        <v>33</v>
      </c>
      <c r="Z57">
        <f>RANK(H57,H$2:H$75)</f>
        <v>56</v>
      </c>
      <c r="AA57">
        <f>RANK(I57,I$2:I$75,1)</f>
        <v>48</v>
      </c>
      <c r="AB57">
        <f>RANK(J57,J$2:J$75)</f>
        <v>59</v>
      </c>
      <c r="AC57">
        <f>RANK(K57,K$2:K$75,1)</f>
        <v>67</v>
      </c>
      <c r="AD57">
        <f>RANK(L57,L$2:L$75,1)</f>
        <v>71</v>
      </c>
      <c r="AE57">
        <f>RANK(M57,M$2:M$75,1)</f>
        <v>70</v>
      </c>
      <c r="AF57">
        <f>RANK(N57,N$2:N$75,1)</f>
        <v>71</v>
      </c>
      <c r="AG57">
        <f>RANK(O57,O$2:O$75,1)</f>
        <v>45</v>
      </c>
      <c r="AH57">
        <f>RANK(P57,P$2:P$75,1)</f>
        <v>73</v>
      </c>
      <c r="AI57">
        <f>RANK(Q57,Q$2:Q$75,1)</f>
        <v>44</v>
      </c>
      <c r="AJ57">
        <f>RANK(R57,R$2:R$75,1)</f>
        <v>47</v>
      </c>
      <c r="AK57">
        <f>RANK(S57,S$2:S$75)</f>
        <v>56</v>
      </c>
      <c r="AL57">
        <f>RANK(T57,T$2:T$75)</f>
        <v>54</v>
      </c>
      <c r="AM57">
        <f>RANK(U57,U$2:U$75,1)</f>
        <v>49</v>
      </c>
      <c r="AN57">
        <f>VLOOKUP($A57,[1]pitchers!$A$2:$S$693,5,FALSE)</f>
        <v>2</v>
      </c>
      <c r="AO57">
        <f>VLOOKUP($A57,[1]pitchers!$A$2:$S$693,11,FALSE)</f>
        <v>-31.041222536999854</v>
      </c>
      <c r="AP57">
        <f t="shared" si="4"/>
        <v>-33.041222536999854</v>
      </c>
      <c r="AQ57">
        <f t="shared" si="5"/>
        <v>63</v>
      </c>
      <c r="AR57">
        <f t="shared" si="6"/>
        <v>74</v>
      </c>
      <c r="AS57">
        <f t="shared" si="7"/>
        <v>72</v>
      </c>
    </row>
    <row r="58" spans="1:45">
      <c r="A58">
        <v>225</v>
      </c>
      <c r="B58" t="s">
        <v>140</v>
      </c>
      <c r="C58" t="s">
        <v>141</v>
      </c>
      <c r="D58">
        <v>6.14</v>
      </c>
      <c r="E58">
        <v>2.25</v>
      </c>
      <c r="F58">
        <v>2.73</v>
      </c>
      <c r="G58">
        <v>1.06</v>
      </c>
      <c r="H58" s="1">
        <v>0.159</v>
      </c>
      <c r="I58" s="1">
        <v>5.8000000000000003E-2</v>
      </c>
      <c r="J58" s="1">
        <v>0.10100000000000001</v>
      </c>
      <c r="K58">
        <v>0.27300000000000002</v>
      </c>
      <c r="L58">
        <v>1.35</v>
      </c>
      <c r="M58">
        <v>0.30499999999999999</v>
      </c>
      <c r="N58">
        <v>4.1500000000000004</v>
      </c>
      <c r="O58">
        <v>4.0999999999999996</v>
      </c>
      <c r="P58">
        <v>0.06</v>
      </c>
      <c r="Q58">
        <v>4.09</v>
      </c>
      <c r="R58">
        <v>4.13</v>
      </c>
      <c r="S58">
        <v>0.43307086614173229</v>
      </c>
      <c r="T58">
        <v>2.7</v>
      </c>
      <c r="U58">
        <v>4.71</v>
      </c>
      <c r="V58">
        <f>RANK(D58,D$2:D$75)</f>
        <v>62</v>
      </c>
      <c r="W58">
        <f>RANK(E58,E$2:E$75,1)</f>
        <v>25</v>
      </c>
      <c r="X58">
        <f>RANK(F58,F$2:F$75)</f>
        <v>42</v>
      </c>
      <c r="Y58">
        <f>RANK(G58,G$2:G$75,1)</f>
        <v>55</v>
      </c>
      <c r="Z58">
        <f>RANK(H58,H$2:H$75)</f>
        <v>62</v>
      </c>
      <c r="AA58">
        <f>RANK(I58,I$2:I$75,1)</f>
        <v>23</v>
      </c>
      <c r="AB58">
        <f>RANK(J58,J$2:J$75)</f>
        <v>56</v>
      </c>
      <c r="AC58">
        <f>RANK(K58,K$2:K$75,1)</f>
        <v>66</v>
      </c>
      <c r="AD58">
        <f>RANK(L58,L$2:L$75,1)</f>
        <v>57</v>
      </c>
      <c r="AE58">
        <f>RANK(M58,M$2:M$75,1)</f>
        <v>55</v>
      </c>
      <c r="AF58">
        <f>RANK(N58,N$2:N$75,1)</f>
        <v>56</v>
      </c>
      <c r="AG58">
        <f>RANK(O58,O$2:O$75,1)</f>
        <v>61</v>
      </c>
      <c r="AH58">
        <f>RANK(P58,P$2:P$75,1)</f>
        <v>42</v>
      </c>
      <c r="AI58">
        <f>RANK(Q58,Q$2:Q$75,1)</f>
        <v>59</v>
      </c>
      <c r="AJ58">
        <f>RANK(R58,R$2:R$75,1)</f>
        <v>58</v>
      </c>
      <c r="AK58">
        <f>RANK(S58,S$2:S$75)</f>
        <v>57</v>
      </c>
      <c r="AL58">
        <f>RANK(T58,T$2:T$75)</f>
        <v>42</v>
      </c>
      <c r="AM58">
        <f>RANK(U58,U$2:U$75,1)</f>
        <v>57</v>
      </c>
      <c r="AN58">
        <f>VLOOKUP($A58,[1]pitchers!$A$2:$S$693,5,FALSE)</f>
        <v>4.5</v>
      </c>
      <c r="AO58">
        <f>VLOOKUP($A58,[1]pitchers!$A$2:$S$693,11,FALSE)</f>
        <v>0.96525063273523704</v>
      </c>
      <c r="AP58">
        <f t="shared" si="4"/>
        <v>-3.5347493672647632</v>
      </c>
      <c r="AQ58">
        <f t="shared" si="5"/>
        <v>54</v>
      </c>
      <c r="AR58">
        <f t="shared" si="6"/>
        <v>46</v>
      </c>
      <c r="AS58">
        <f t="shared" si="7"/>
        <v>31</v>
      </c>
    </row>
    <row r="59" spans="1:45">
      <c r="A59">
        <v>8173</v>
      </c>
      <c r="B59" t="s">
        <v>146</v>
      </c>
      <c r="C59" t="s">
        <v>88</v>
      </c>
      <c r="D59">
        <v>7.17</v>
      </c>
      <c r="E59">
        <v>3.29</v>
      </c>
      <c r="F59">
        <v>2.1800000000000002</v>
      </c>
      <c r="G59">
        <v>0.9</v>
      </c>
      <c r="H59" s="1">
        <v>0.186</v>
      </c>
      <c r="I59" s="1">
        <v>8.5000000000000006E-2</v>
      </c>
      <c r="J59" s="1">
        <v>0.10100000000000001</v>
      </c>
      <c r="K59">
        <v>0.25600000000000001</v>
      </c>
      <c r="L59">
        <v>1.36</v>
      </c>
      <c r="M59">
        <v>0.29899999999999999</v>
      </c>
      <c r="N59">
        <v>4.18</v>
      </c>
      <c r="O59">
        <v>3.89</v>
      </c>
      <c r="P59">
        <v>0.28999999999999998</v>
      </c>
      <c r="Q59">
        <v>3.74</v>
      </c>
      <c r="R59">
        <v>3.98</v>
      </c>
      <c r="S59">
        <v>0.43285238623751388</v>
      </c>
      <c r="T59">
        <v>1.8</v>
      </c>
      <c r="U59">
        <v>4.88</v>
      </c>
      <c r="V59">
        <f>RANK(D59,D$2:D$75)</f>
        <v>46</v>
      </c>
      <c r="W59">
        <f>RANK(E59,E$2:E$75,1)</f>
        <v>59</v>
      </c>
      <c r="X59">
        <f>RANK(F59,F$2:F$75)</f>
        <v>64</v>
      </c>
      <c r="Y59">
        <f>RANK(G59,G$2:G$75,1)</f>
        <v>41</v>
      </c>
      <c r="Z59">
        <f>RANK(H59,H$2:H$75)</f>
        <v>47</v>
      </c>
      <c r="AA59">
        <f>RANK(I59,I$2:I$75,1)</f>
        <v>58</v>
      </c>
      <c r="AB59">
        <f>RANK(J59,J$2:J$75)</f>
        <v>56</v>
      </c>
      <c r="AC59">
        <f>RANK(K59,K$2:K$75,1)</f>
        <v>51</v>
      </c>
      <c r="AD59">
        <f>RANK(L59,L$2:L$75,1)</f>
        <v>60</v>
      </c>
      <c r="AE59">
        <f>RANK(M59,M$2:M$75,1)</f>
        <v>45</v>
      </c>
      <c r="AF59">
        <f>RANK(N59,N$2:N$75,1)</f>
        <v>57</v>
      </c>
      <c r="AG59">
        <f>RANK(O59,O$2:O$75,1)</f>
        <v>49</v>
      </c>
      <c r="AH59">
        <f>RANK(P59,P$2:P$75,1)</f>
        <v>52</v>
      </c>
      <c r="AI59">
        <f>RANK(Q59,Q$2:Q$75,1)</f>
        <v>40</v>
      </c>
      <c r="AJ59">
        <f>RANK(R59,R$2:R$75,1)</f>
        <v>48</v>
      </c>
      <c r="AK59">
        <f>RANK(S59,S$2:S$75)</f>
        <v>58</v>
      </c>
      <c r="AL59">
        <f>RANK(T59,T$2:T$75)</f>
        <v>57</v>
      </c>
      <c r="AM59">
        <f>RANK(U59,U$2:U$75,1)</f>
        <v>62</v>
      </c>
      <c r="AN59">
        <f>VLOOKUP($A59,[1]pitchers!$A$2:$S$693,5,FALSE)</f>
        <v>10.166666666666666</v>
      </c>
      <c r="AO59">
        <f>VLOOKUP($A59,[1]pitchers!$A$2:$S$693,11,FALSE)</f>
        <v>2.1683816763402848</v>
      </c>
      <c r="AP59">
        <f t="shared" si="4"/>
        <v>-7.9982849903263808</v>
      </c>
      <c r="AQ59">
        <f t="shared" si="5"/>
        <v>36</v>
      </c>
      <c r="AR59">
        <f t="shared" si="6"/>
        <v>42</v>
      </c>
      <c r="AS59">
        <f t="shared" si="7"/>
        <v>42</v>
      </c>
    </row>
    <row r="60" spans="1:45">
      <c r="A60">
        <v>1478</v>
      </c>
      <c r="B60" t="s">
        <v>151</v>
      </c>
      <c r="C60" t="s">
        <v>21</v>
      </c>
      <c r="D60">
        <v>7.71</v>
      </c>
      <c r="E60">
        <v>3.94</v>
      </c>
      <c r="F60">
        <v>1.96</v>
      </c>
      <c r="G60">
        <v>0.72</v>
      </c>
      <c r="H60" s="1">
        <v>0.19700000000000001</v>
      </c>
      <c r="I60" s="1">
        <v>0.10100000000000001</v>
      </c>
      <c r="J60" s="1">
        <v>9.7000000000000003E-2</v>
      </c>
      <c r="K60">
        <v>0.25600000000000001</v>
      </c>
      <c r="L60">
        <v>1.43</v>
      </c>
      <c r="M60">
        <v>0.31</v>
      </c>
      <c r="N60">
        <v>4.32</v>
      </c>
      <c r="O60">
        <v>3.78</v>
      </c>
      <c r="P60">
        <v>0.54</v>
      </c>
      <c r="Q60">
        <v>4.1399999999999997</v>
      </c>
      <c r="R60">
        <v>4.1900000000000004</v>
      </c>
      <c r="S60">
        <v>0.41949413942011105</v>
      </c>
      <c r="T60">
        <v>2.9</v>
      </c>
      <c r="U60">
        <v>4.25</v>
      </c>
      <c r="V60">
        <f>RANK(D60,D$2:D$75)</f>
        <v>31</v>
      </c>
      <c r="W60">
        <f>RANK(E60,E$2:E$75,1)</f>
        <v>71</v>
      </c>
      <c r="X60">
        <f>RANK(F60,F$2:F$75)</f>
        <v>67</v>
      </c>
      <c r="Y60">
        <f>RANK(G60,G$2:G$75,1)</f>
        <v>20</v>
      </c>
      <c r="Z60">
        <f>RANK(H60,H$2:H$75)</f>
        <v>38</v>
      </c>
      <c r="AA60">
        <f>RANK(I60,I$2:I$75,1)</f>
        <v>72</v>
      </c>
      <c r="AB60">
        <f>RANK(J60,J$2:J$75)</f>
        <v>60</v>
      </c>
      <c r="AC60">
        <f>RANK(K60,K$2:K$75,1)</f>
        <v>51</v>
      </c>
      <c r="AD60">
        <f>RANK(L60,L$2:L$75,1)</f>
        <v>70</v>
      </c>
      <c r="AE60">
        <f>RANK(M60,M$2:M$75,1)</f>
        <v>63</v>
      </c>
      <c r="AF60">
        <f>RANK(N60,N$2:N$75,1)</f>
        <v>61</v>
      </c>
      <c r="AG60">
        <f>RANK(O60,O$2:O$75,1)</f>
        <v>44</v>
      </c>
      <c r="AH60">
        <f>RANK(P60,P$2:P$75,1)</f>
        <v>63</v>
      </c>
      <c r="AI60">
        <f>RANK(Q60,Q$2:Q$75,1)</f>
        <v>62</v>
      </c>
      <c r="AJ60">
        <f>RANK(R60,R$2:R$75,1)</f>
        <v>60</v>
      </c>
      <c r="AK60">
        <f>RANK(S60,S$2:S$75)</f>
        <v>59</v>
      </c>
      <c r="AL60">
        <f>RANK(T60,T$2:T$75)</f>
        <v>39</v>
      </c>
      <c r="AM60">
        <f>RANK(U60,U$2:U$75,1)</f>
        <v>43</v>
      </c>
      <c r="AN60">
        <f>VLOOKUP($A60,[1]pitchers!$A$2:$S$693,5,FALSE)</f>
        <v>4</v>
      </c>
      <c r="AO60">
        <f>VLOOKUP($A60,[1]pitchers!$A$2:$S$693,11,FALSE)</f>
        <v>-14.083337191572197</v>
      </c>
      <c r="AP60">
        <f t="shared" si="4"/>
        <v>-18.083337191572198</v>
      </c>
      <c r="AQ60">
        <f t="shared" si="5"/>
        <v>57</v>
      </c>
      <c r="AR60">
        <f t="shared" si="6"/>
        <v>66</v>
      </c>
      <c r="AS60">
        <f t="shared" si="7"/>
        <v>59</v>
      </c>
    </row>
    <row r="61" spans="1:45">
      <c r="A61">
        <v>6283</v>
      </c>
      <c r="B61" t="s">
        <v>125</v>
      </c>
      <c r="C61" t="s">
        <v>112</v>
      </c>
      <c r="D61">
        <v>6.54</v>
      </c>
      <c r="E61">
        <v>2.77</v>
      </c>
      <c r="F61">
        <v>2.36</v>
      </c>
      <c r="G61">
        <v>0.94</v>
      </c>
      <c r="H61" s="1">
        <v>0.17399999999999999</v>
      </c>
      <c r="I61" s="1">
        <v>7.3999999999999996E-2</v>
      </c>
      <c r="J61" s="1">
        <v>0.1</v>
      </c>
      <c r="K61">
        <v>0.22900000000000001</v>
      </c>
      <c r="L61">
        <v>1.18</v>
      </c>
      <c r="M61">
        <v>0.25800000000000001</v>
      </c>
      <c r="N61">
        <v>3.86</v>
      </c>
      <c r="O61">
        <v>4.03</v>
      </c>
      <c r="P61">
        <v>-0.16</v>
      </c>
      <c r="Q61">
        <v>3.96</v>
      </c>
      <c r="R61">
        <v>4.03</v>
      </c>
      <c r="S61">
        <v>0.41942604856512145</v>
      </c>
      <c r="T61">
        <v>2</v>
      </c>
      <c r="U61">
        <v>4.4400000000000004</v>
      </c>
      <c r="V61">
        <f>RANK(D61,D$2:D$75)</f>
        <v>56</v>
      </c>
      <c r="W61">
        <f>RANK(E61,E$2:E$75,1)</f>
        <v>42</v>
      </c>
      <c r="X61">
        <f>RANK(F61,F$2:F$75)</f>
        <v>55</v>
      </c>
      <c r="Y61">
        <f>RANK(G61,G$2:G$75,1)</f>
        <v>45</v>
      </c>
      <c r="Z61">
        <f>RANK(H61,H$2:H$75)</f>
        <v>56</v>
      </c>
      <c r="AA61">
        <f>RANK(I61,I$2:I$75,1)</f>
        <v>42</v>
      </c>
      <c r="AB61">
        <f>RANK(J61,J$2:J$75)</f>
        <v>58</v>
      </c>
      <c r="AC61">
        <f>RANK(K61,K$2:K$75,1)</f>
        <v>15</v>
      </c>
      <c r="AD61">
        <f>RANK(L61,L$2:L$75,1)</f>
        <v>29</v>
      </c>
      <c r="AE61">
        <f>RANK(M61,M$2:M$75,1)</f>
        <v>6</v>
      </c>
      <c r="AF61">
        <f>RANK(N61,N$2:N$75,1)</f>
        <v>51</v>
      </c>
      <c r="AG61">
        <f>RANK(O61,O$2:O$75,1)</f>
        <v>56</v>
      </c>
      <c r="AH61">
        <f>RANK(P61,P$2:P$75,1)</f>
        <v>31</v>
      </c>
      <c r="AI61">
        <f>RANK(Q61,Q$2:Q$75,1)</f>
        <v>52</v>
      </c>
      <c r="AJ61">
        <f>RANK(R61,R$2:R$75,1)</f>
        <v>50</v>
      </c>
      <c r="AK61">
        <f>RANK(S61,S$2:S$75)</f>
        <v>60</v>
      </c>
      <c r="AL61">
        <f>RANK(T61,T$2:T$75)</f>
        <v>52</v>
      </c>
      <c r="AM61">
        <f>RANK(U61,U$2:U$75,1)</f>
        <v>51</v>
      </c>
      <c r="AN61">
        <f>VLOOKUP($A61,[1]pitchers!$A$2:$S$693,5,FALSE)</f>
        <v>2.3333333333333335</v>
      </c>
      <c r="AO61">
        <f>VLOOKUP($A61,[1]pitchers!$A$2:$S$693,11,FALSE)</f>
        <v>-0.78778155527848459</v>
      </c>
      <c r="AP61">
        <f t="shared" si="4"/>
        <v>-3.1211148886118183</v>
      </c>
      <c r="AQ61">
        <f t="shared" si="5"/>
        <v>61</v>
      </c>
      <c r="AR61">
        <f t="shared" si="6"/>
        <v>49</v>
      </c>
      <c r="AS61">
        <f t="shared" si="7"/>
        <v>28</v>
      </c>
    </row>
    <row r="62" spans="1:45">
      <c r="A62">
        <v>8779</v>
      </c>
      <c r="B62" t="s">
        <v>104</v>
      </c>
      <c r="C62" t="s">
        <v>93</v>
      </c>
      <c r="D62">
        <v>6.53</v>
      </c>
      <c r="E62">
        <v>2.93</v>
      </c>
      <c r="F62">
        <v>2.23</v>
      </c>
      <c r="G62">
        <v>0.93</v>
      </c>
      <c r="H62" s="1">
        <v>0.17399999999999999</v>
      </c>
      <c r="I62" s="1">
        <v>7.8E-2</v>
      </c>
      <c r="J62" s="1">
        <v>9.6000000000000002E-2</v>
      </c>
      <c r="K62">
        <v>0.25900000000000001</v>
      </c>
      <c r="L62">
        <v>1.32</v>
      </c>
      <c r="M62">
        <v>0.29599999999999999</v>
      </c>
      <c r="N62">
        <v>3.55</v>
      </c>
      <c r="O62">
        <v>3.98</v>
      </c>
      <c r="P62">
        <v>-0.43</v>
      </c>
      <c r="Q62">
        <v>3.77</v>
      </c>
      <c r="R62">
        <v>3.96</v>
      </c>
      <c r="S62">
        <v>0.40059347181008903</v>
      </c>
      <c r="T62">
        <v>1.9</v>
      </c>
      <c r="U62">
        <v>4.78</v>
      </c>
      <c r="V62">
        <f>RANK(D62,D$2:D$75)</f>
        <v>57</v>
      </c>
      <c r="W62">
        <f>RANK(E62,E$2:E$75,1)</f>
        <v>50</v>
      </c>
      <c r="X62">
        <f>RANK(F62,F$2:F$75)</f>
        <v>60</v>
      </c>
      <c r="Y62">
        <f>RANK(G62,G$2:G$75,1)</f>
        <v>43</v>
      </c>
      <c r="Z62">
        <f>RANK(H62,H$2:H$75)</f>
        <v>56</v>
      </c>
      <c r="AA62">
        <f>RANK(I62,I$2:I$75,1)</f>
        <v>52</v>
      </c>
      <c r="AB62">
        <f>RANK(J62,J$2:J$75)</f>
        <v>61</v>
      </c>
      <c r="AC62">
        <f>RANK(K62,K$2:K$75,1)</f>
        <v>55</v>
      </c>
      <c r="AD62">
        <f>RANK(L62,L$2:L$75,1)</f>
        <v>53</v>
      </c>
      <c r="AE62">
        <f>RANK(M62,M$2:M$75,1)</f>
        <v>39</v>
      </c>
      <c r="AF62">
        <f>RANK(N62,N$2:N$75,1)</f>
        <v>42</v>
      </c>
      <c r="AG62">
        <f>RANK(O62,O$2:O$75,1)</f>
        <v>53</v>
      </c>
      <c r="AH62">
        <f>RANK(P62,P$2:P$75,1)</f>
        <v>18</v>
      </c>
      <c r="AI62">
        <f>RANK(Q62,Q$2:Q$75,1)</f>
        <v>43</v>
      </c>
      <c r="AJ62">
        <f>RANK(R62,R$2:R$75,1)</f>
        <v>46</v>
      </c>
      <c r="AK62">
        <f>RANK(S62,S$2:S$75)</f>
        <v>61</v>
      </c>
      <c r="AL62">
        <f>RANK(T62,T$2:T$75)</f>
        <v>54</v>
      </c>
      <c r="AM62">
        <f>RANK(U62,U$2:U$75,1)</f>
        <v>60</v>
      </c>
      <c r="AN62">
        <f>VLOOKUP($A62,[1]pitchers!$A$2:$S$693,5,FALSE)</f>
        <v>6.833333333333333</v>
      </c>
      <c r="AO62">
        <f>VLOOKUP($A62,[1]pitchers!$A$2:$S$693,11,FALSE)</f>
        <v>-10.988591032442272</v>
      </c>
      <c r="AP62">
        <f t="shared" si="4"/>
        <v>-17.821924365775605</v>
      </c>
      <c r="AQ62">
        <f t="shared" si="5"/>
        <v>49</v>
      </c>
      <c r="AR62">
        <f t="shared" si="6"/>
        <v>61</v>
      </c>
      <c r="AS62">
        <f t="shared" si="7"/>
        <v>57</v>
      </c>
    </row>
    <row r="63" spans="1:45">
      <c r="A63">
        <v>7024</v>
      </c>
      <c r="B63" t="s">
        <v>119</v>
      </c>
      <c r="C63" t="s">
        <v>114</v>
      </c>
      <c r="D63">
        <v>6.3</v>
      </c>
      <c r="E63">
        <v>2.78</v>
      </c>
      <c r="F63">
        <v>2.2599999999999998</v>
      </c>
      <c r="G63">
        <v>1.26</v>
      </c>
      <c r="H63" s="1">
        <v>0.16900000000000001</v>
      </c>
      <c r="I63" s="1">
        <v>7.3999999999999996E-2</v>
      </c>
      <c r="J63" s="1">
        <v>9.4E-2</v>
      </c>
      <c r="K63">
        <v>0.23899999999999999</v>
      </c>
      <c r="L63">
        <v>1.23</v>
      </c>
      <c r="M63">
        <v>0.26</v>
      </c>
      <c r="N63">
        <v>3.78</v>
      </c>
      <c r="O63">
        <v>4.45</v>
      </c>
      <c r="P63">
        <v>-0.67</v>
      </c>
      <c r="Q63">
        <v>4.3099999999999996</v>
      </c>
      <c r="R63">
        <v>4.34</v>
      </c>
      <c r="S63">
        <v>0.39158386908240794</v>
      </c>
      <c r="T63">
        <v>1.7</v>
      </c>
      <c r="U63">
        <v>5</v>
      </c>
      <c r="V63">
        <f>RANK(D63,D$2:D$75)</f>
        <v>61</v>
      </c>
      <c r="W63">
        <f>RANK(E63,E$2:E$75,1)</f>
        <v>45</v>
      </c>
      <c r="X63">
        <f>RANK(F63,F$2:F$75)</f>
        <v>58</v>
      </c>
      <c r="Y63">
        <f>RANK(G63,G$2:G$75,1)</f>
        <v>68</v>
      </c>
      <c r="Z63">
        <f>RANK(H63,H$2:H$75)</f>
        <v>59</v>
      </c>
      <c r="AA63">
        <f>RANK(I63,I$2:I$75,1)</f>
        <v>42</v>
      </c>
      <c r="AB63">
        <f>RANK(J63,J$2:J$75)</f>
        <v>63</v>
      </c>
      <c r="AC63">
        <f>RANK(K63,K$2:K$75,1)</f>
        <v>27</v>
      </c>
      <c r="AD63">
        <f>RANK(L63,L$2:L$75,1)</f>
        <v>38</v>
      </c>
      <c r="AE63">
        <f>RANK(M63,M$2:M$75,1)</f>
        <v>8</v>
      </c>
      <c r="AF63">
        <f>RANK(N63,N$2:N$75,1)</f>
        <v>49</v>
      </c>
      <c r="AG63">
        <f>RANK(O63,O$2:O$75,1)</f>
        <v>68</v>
      </c>
      <c r="AH63">
        <f>RANK(P63,P$2:P$75,1)</f>
        <v>8</v>
      </c>
      <c r="AI63">
        <f>RANK(Q63,Q$2:Q$75,1)</f>
        <v>72</v>
      </c>
      <c r="AJ63">
        <f>RANK(R63,R$2:R$75,1)</f>
        <v>67</v>
      </c>
      <c r="AK63">
        <f>RANK(S63,S$2:S$75)</f>
        <v>62</v>
      </c>
      <c r="AL63">
        <f>RANK(T63,T$2:T$75)</f>
        <v>58</v>
      </c>
      <c r="AM63">
        <f>RANK(U63,U$2:U$75,1)</f>
        <v>65</v>
      </c>
      <c r="AN63">
        <f>VLOOKUP($A63,[1]pitchers!$A$2:$S$693,5,FALSE)</f>
        <v>4.666666666666667</v>
      </c>
      <c r="AO63">
        <f>VLOOKUP($A63,[1]pitchers!$A$2:$S$693,11,FALSE)</f>
        <v>4.1226521436661079</v>
      </c>
      <c r="AP63">
        <f t="shared" si="4"/>
        <v>-0.54401452300055908</v>
      </c>
      <c r="AQ63">
        <f t="shared" si="5"/>
        <v>52</v>
      </c>
      <c r="AR63">
        <f t="shared" si="6"/>
        <v>36</v>
      </c>
      <c r="AS63">
        <f t="shared" si="7"/>
        <v>21</v>
      </c>
    </row>
    <row r="64" spans="1:45">
      <c r="A64">
        <v>9884</v>
      </c>
      <c r="B64" t="s">
        <v>61</v>
      </c>
      <c r="C64" t="s">
        <v>62</v>
      </c>
      <c r="D64">
        <v>6.48</v>
      </c>
      <c r="E64">
        <v>2.97</v>
      </c>
      <c r="F64">
        <v>2.1800000000000002</v>
      </c>
      <c r="G64">
        <v>0.81</v>
      </c>
      <c r="H64" s="1">
        <v>0.17499999999999999</v>
      </c>
      <c r="I64" s="1">
        <v>0.08</v>
      </c>
      <c r="J64" s="1">
        <v>9.5000000000000001E-2</v>
      </c>
      <c r="K64">
        <v>0.218</v>
      </c>
      <c r="L64">
        <v>1.1499999999999999</v>
      </c>
      <c r="M64">
        <v>0.248</v>
      </c>
      <c r="N64">
        <v>3.11</v>
      </c>
      <c r="O64">
        <v>3.89</v>
      </c>
      <c r="P64">
        <v>-0.78</v>
      </c>
      <c r="Q64">
        <v>4.5</v>
      </c>
      <c r="R64">
        <v>4.43</v>
      </c>
      <c r="S64">
        <v>0.39</v>
      </c>
      <c r="T64">
        <v>2.6</v>
      </c>
      <c r="U64">
        <v>4.4800000000000004</v>
      </c>
      <c r="V64">
        <f>RANK(D64,D$2:D$75)</f>
        <v>58</v>
      </c>
      <c r="W64">
        <f>RANK(E64,E$2:E$75,1)</f>
        <v>52</v>
      </c>
      <c r="X64">
        <f>RANK(F64,F$2:F$75)</f>
        <v>64</v>
      </c>
      <c r="Y64">
        <f>RANK(G64,G$2:G$75,1)</f>
        <v>32</v>
      </c>
      <c r="Z64">
        <f>RANK(H64,H$2:H$75)</f>
        <v>55</v>
      </c>
      <c r="AA64">
        <f>RANK(I64,I$2:I$75,1)</f>
        <v>54</v>
      </c>
      <c r="AB64">
        <f>RANK(J64,J$2:J$75)</f>
        <v>62</v>
      </c>
      <c r="AC64">
        <f>RANK(K64,K$2:K$75,1)</f>
        <v>7</v>
      </c>
      <c r="AD64">
        <f>RANK(L64,L$2:L$75,1)</f>
        <v>19</v>
      </c>
      <c r="AE64">
        <f>RANK(M64,M$2:M$75,1)</f>
        <v>2</v>
      </c>
      <c r="AF64">
        <f>RANK(N64,N$2:N$75,1)</f>
        <v>18</v>
      </c>
      <c r="AG64">
        <f>RANK(O64,O$2:O$75,1)</f>
        <v>49</v>
      </c>
      <c r="AH64">
        <f>RANK(P64,P$2:P$75,1)</f>
        <v>1</v>
      </c>
      <c r="AI64">
        <f>RANK(Q64,Q$2:Q$75,1)</f>
        <v>73</v>
      </c>
      <c r="AJ64">
        <f>RANK(R64,R$2:R$75,1)</f>
        <v>71</v>
      </c>
      <c r="AK64">
        <f>RANK(S64,S$2:S$75)</f>
        <v>63</v>
      </c>
      <c r="AL64">
        <f>RANK(T64,T$2:T$75)</f>
        <v>45</v>
      </c>
      <c r="AM64">
        <f>RANK(U64,U$2:U$75,1)</f>
        <v>52</v>
      </c>
      <c r="AN64">
        <f>VLOOKUP($A64,[1]pitchers!$A$2:$S$693,5,FALSE)</f>
        <v>4.666666666666667</v>
      </c>
      <c r="AO64">
        <f>VLOOKUP($A64,[1]pitchers!$A$2:$S$693,11,FALSE)</f>
        <v>-21.614987912167525</v>
      </c>
      <c r="AP64">
        <f t="shared" si="4"/>
        <v>-26.281654578834193</v>
      </c>
      <c r="AQ64">
        <f t="shared" si="5"/>
        <v>52</v>
      </c>
      <c r="AR64">
        <f t="shared" si="6"/>
        <v>70</v>
      </c>
      <c r="AS64">
        <f t="shared" si="7"/>
        <v>68</v>
      </c>
    </row>
    <row r="65" spans="1:45">
      <c r="A65">
        <v>10130</v>
      </c>
      <c r="B65" t="s">
        <v>90</v>
      </c>
      <c r="C65" t="s">
        <v>46</v>
      </c>
      <c r="D65">
        <v>5.71</v>
      </c>
      <c r="E65">
        <v>2.25</v>
      </c>
      <c r="F65">
        <v>2.54</v>
      </c>
      <c r="G65">
        <v>0.98</v>
      </c>
      <c r="H65" s="1">
        <v>0.152</v>
      </c>
      <c r="I65" s="1">
        <v>0.06</v>
      </c>
      <c r="J65" s="1">
        <v>9.1999999999999998E-2</v>
      </c>
      <c r="K65">
        <v>0.25800000000000001</v>
      </c>
      <c r="L65">
        <v>1.25</v>
      </c>
      <c r="M65">
        <v>0.28499999999999998</v>
      </c>
      <c r="N65">
        <v>3.37</v>
      </c>
      <c r="O65">
        <v>4.04</v>
      </c>
      <c r="P65">
        <v>-0.67</v>
      </c>
      <c r="Q65">
        <v>3.91</v>
      </c>
      <c r="R65">
        <v>4.0999999999999996</v>
      </c>
      <c r="S65">
        <v>0.38521603331598125</v>
      </c>
      <c r="T65">
        <v>1.6</v>
      </c>
      <c r="U65">
        <v>4.7699999999999996</v>
      </c>
      <c r="V65">
        <f>RANK(D65,D$2:D$75)</f>
        <v>66</v>
      </c>
      <c r="W65">
        <f>RANK(E65,E$2:E$75,1)</f>
        <v>25</v>
      </c>
      <c r="X65">
        <f>RANK(F65,F$2:F$75)</f>
        <v>50</v>
      </c>
      <c r="Y65">
        <f>RANK(G65,G$2:G$75,1)</f>
        <v>49</v>
      </c>
      <c r="Z65">
        <f>RANK(H65,H$2:H$75)</f>
        <v>67</v>
      </c>
      <c r="AA65">
        <f>RANK(I65,I$2:I$75,1)</f>
        <v>27</v>
      </c>
      <c r="AB65">
        <f>RANK(J65,J$2:J$75)</f>
        <v>64</v>
      </c>
      <c r="AC65">
        <f>RANK(K65,K$2:K$75,1)</f>
        <v>54</v>
      </c>
      <c r="AD65">
        <f>RANK(L65,L$2:L$75,1)</f>
        <v>42</v>
      </c>
      <c r="AE65">
        <f>RANK(M65,M$2:M$75,1)</f>
        <v>27</v>
      </c>
      <c r="AF65">
        <f>RANK(N65,N$2:N$75,1)</f>
        <v>31</v>
      </c>
      <c r="AG65">
        <f>RANK(O65,O$2:O$75,1)</f>
        <v>58</v>
      </c>
      <c r="AH65">
        <f>RANK(P65,P$2:P$75,1)</f>
        <v>8</v>
      </c>
      <c r="AI65">
        <f>RANK(Q65,Q$2:Q$75,1)</f>
        <v>49</v>
      </c>
      <c r="AJ65">
        <f>RANK(R65,R$2:R$75,1)</f>
        <v>55</v>
      </c>
      <c r="AK65">
        <f>RANK(S65,S$2:S$75)</f>
        <v>64</v>
      </c>
      <c r="AL65">
        <f>RANK(T65,T$2:T$75)</f>
        <v>59</v>
      </c>
      <c r="AM65">
        <f>RANK(U65,U$2:U$75,1)</f>
        <v>59</v>
      </c>
      <c r="AN65">
        <f>VLOOKUP($A65,[1]pitchers!$A$2:$S$693,5,FALSE)</f>
        <v>3.8333333333333335</v>
      </c>
      <c r="AO65">
        <f>VLOOKUP($A65,[1]pitchers!$A$2:$S$693,11,FALSE)</f>
        <v>4.3303008266623726</v>
      </c>
      <c r="AP65">
        <f t="shared" si="4"/>
        <v>0.49696749332903911</v>
      </c>
      <c r="AQ65">
        <f t="shared" si="5"/>
        <v>59</v>
      </c>
      <c r="AR65">
        <f t="shared" si="6"/>
        <v>35</v>
      </c>
      <c r="AS65">
        <f t="shared" si="7"/>
        <v>17</v>
      </c>
    </row>
    <row r="66" spans="1:45">
      <c r="A66">
        <v>3990</v>
      </c>
      <c r="B66" t="s">
        <v>180</v>
      </c>
      <c r="C66" t="s">
        <v>112</v>
      </c>
      <c r="D66">
        <v>7.5</v>
      </c>
      <c r="E66">
        <v>4.07</v>
      </c>
      <c r="F66">
        <v>1.84</v>
      </c>
      <c r="G66">
        <v>1</v>
      </c>
      <c r="H66" s="1">
        <v>0.183</v>
      </c>
      <c r="I66" s="1">
        <v>9.9000000000000005E-2</v>
      </c>
      <c r="J66" s="1">
        <v>8.4000000000000005E-2</v>
      </c>
      <c r="K66">
        <v>0.27700000000000002</v>
      </c>
      <c r="L66">
        <v>1.59</v>
      </c>
      <c r="M66">
        <v>0.32500000000000001</v>
      </c>
      <c r="N66">
        <v>5.71</v>
      </c>
      <c r="O66">
        <v>4.24</v>
      </c>
      <c r="P66">
        <v>1.47</v>
      </c>
      <c r="Q66">
        <v>4.07</v>
      </c>
      <c r="R66">
        <v>4.26</v>
      </c>
      <c r="S66">
        <v>0.38212815990593768</v>
      </c>
      <c r="T66">
        <v>0.3</v>
      </c>
      <c r="U66">
        <v>4.7</v>
      </c>
      <c r="V66">
        <f>RANK(D66,D$2:D$75)</f>
        <v>36</v>
      </c>
      <c r="W66">
        <f>RANK(E66,E$2:E$75,1)</f>
        <v>73</v>
      </c>
      <c r="X66">
        <f>RANK(F66,F$2:F$75)</f>
        <v>70</v>
      </c>
      <c r="Y66">
        <f>RANK(G66,G$2:G$75,1)</f>
        <v>50</v>
      </c>
      <c r="Z66">
        <f>RANK(H66,H$2:H$75)</f>
        <v>49</v>
      </c>
      <c r="AA66">
        <f>RANK(I66,I$2:I$75,1)</f>
        <v>71</v>
      </c>
      <c r="AB66">
        <f>RANK(J66,J$2:J$75)</f>
        <v>65</v>
      </c>
      <c r="AC66">
        <f>RANK(K66,K$2:K$75,1)</f>
        <v>68</v>
      </c>
      <c r="AD66">
        <f>RANK(L66,L$2:L$75,1)</f>
        <v>73</v>
      </c>
      <c r="AE66">
        <f>RANK(M66,M$2:M$75,1)</f>
        <v>71</v>
      </c>
      <c r="AF66">
        <f>RANK(N66,N$2:N$75,1)</f>
        <v>74</v>
      </c>
      <c r="AG66">
        <f>RANK(O66,O$2:O$75,1)</f>
        <v>64</v>
      </c>
      <c r="AH66">
        <f>RANK(P66,P$2:P$75,1)</f>
        <v>74</v>
      </c>
      <c r="AI66">
        <f>RANK(Q66,Q$2:Q$75,1)</f>
        <v>56</v>
      </c>
      <c r="AJ66">
        <f>RANK(R66,R$2:R$75,1)</f>
        <v>63</v>
      </c>
      <c r="AK66">
        <f>RANK(S66,S$2:S$75)</f>
        <v>65</v>
      </c>
      <c r="AL66">
        <f>RANK(T66,T$2:T$75)</f>
        <v>72</v>
      </c>
      <c r="AM66">
        <f>RANK(U66,U$2:U$75,1)</f>
        <v>56</v>
      </c>
      <c r="AN66">
        <f>VLOOKUP($A66,[1]pitchers!$A$2:$S$693,5,FALSE)</f>
        <v>0.66666666666666663</v>
      </c>
      <c r="AO66">
        <f>VLOOKUP($A66,[1]pitchers!$A$2:$S$693,11,FALSE)</f>
        <v>11.110111835093473</v>
      </c>
      <c r="AP66">
        <f t="shared" ref="AP66:AP97" si="8">AO66-AN66</f>
        <v>10.443445168426807</v>
      </c>
      <c r="AQ66">
        <f t="shared" ref="AQ66:AQ75" si="9">RANK(AN66,AN$2:AN$75)</f>
        <v>67</v>
      </c>
      <c r="AR66">
        <f t="shared" ref="AR66:AR75" si="10">RANK(AO66,AO$2:AO$75)</f>
        <v>20</v>
      </c>
      <c r="AS66">
        <f t="shared" ref="AS66:AS75" si="11">RANK(AP66,AP$2:AP$75)</f>
        <v>5</v>
      </c>
    </row>
    <row r="67" spans="1:45">
      <c r="A67">
        <v>6230</v>
      </c>
      <c r="B67" t="s">
        <v>162</v>
      </c>
      <c r="C67" t="s">
        <v>43</v>
      </c>
      <c r="D67">
        <v>5.44</v>
      </c>
      <c r="E67">
        <v>2.3199999999999998</v>
      </c>
      <c r="F67">
        <v>2.34</v>
      </c>
      <c r="G67">
        <v>0.89</v>
      </c>
      <c r="H67" s="1">
        <v>0.13800000000000001</v>
      </c>
      <c r="I67" s="1">
        <v>5.8999999999999997E-2</v>
      </c>
      <c r="J67" s="1">
        <v>7.9000000000000001E-2</v>
      </c>
      <c r="K67">
        <v>0.27700000000000002</v>
      </c>
      <c r="L67">
        <v>1.4</v>
      </c>
      <c r="M67">
        <v>0.30599999999999999</v>
      </c>
      <c r="N67">
        <v>4.7</v>
      </c>
      <c r="O67">
        <v>4.01</v>
      </c>
      <c r="P67">
        <v>0.68</v>
      </c>
      <c r="Q67">
        <v>4.1500000000000004</v>
      </c>
      <c r="R67">
        <v>4.2699999999999996</v>
      </c>
      <c r="S67">
        <v>0.34615384615384615</v>
      </c>
      <c r="T67">
        <v>1.6</v>
      </c>
      <c r="U67">
        <v>4.3899999999999997</v>
      </c>
      <c r="V67">
        <f>RANK(D67,D$2:D$75)</f>
        <v>71</v>
      </c>
      <c r="W67">
        <f>RANK(E67,E$2:E$75,1)</f>
        <v>28</v>
      </c>
      <c r="X67">
        <f>RANK(F67,F$2:F$75)</f>
        <v>56</v>
      </c>
      <c r="Y67">
        <f>RANK(G67,G$2:G$75,1)</f>
        <v>38</v>
      </c>
      <c r="Z67">
        <f>RANK(H67,H$2:H$75)</f>
        <v>71</v>
      </c>
      <c r="AA67">
        <f>RANK(I67,I$2:I$75,1)</f>
        <v>25</v>
      </c>
      <c r="AB67">
        <f>RANK(J67,J$2:J$75)</f>
        <v>67</v>
      </c>
      <c r="AC67">
        <f>RANK(K67,K$2:K$75,1)</f>
        <v>68</v>
      </c>
      <c r="AD67">
        <f>RANK(L67,L$2:L$75,1)</f>
        <v>66</v>
      </c>
      <c r="AE67">
        <f>RANK(M67,M$2:M$75,1)</f>
        <v>58</v>
      </c>
      <c r="AF67">
        <f>RANK(N67,N$2:N$75,1)</f>
        <v>68</v>
      </c>
      <c r="AG67">
        <f>RANK(O67,O$2:O$75,1)</f>
        <v>55</v>
      </c>
      <c r="AH67">
        <f>RANK(P67,P$2:P$75,1)</f>
        <v>68</v>
      </c>
      <c r="AI67">
        <f>RANK(Q67,Q$2:Q$75,1)</f>
        <v>63</v>
      </c>
      <c r="AJ67">
        <f>RANK(R67,R$2:R$75,1)</f>
        <v>64</v>
      </c>
      <c r="AK67">
        <f>RANK(S67,S$2:S$75)</f>
        <v>66</v>
      </c>
      <c r="AL67">
        <f>RANK(T67,T$2:T$75)</f>
        <v>59</v>
      </c>
      <c r="AM67">
        <f>RANK(U67,U$2:U$75,1)</f>
        <v>50</v>
      </c>
      <c r="AN67">
        <f>VLOOKUP($A67,[1]pitchers!$A$2:$S$693,5,FALSE)</f>
        <v>0</v>
      </c>
      <c r="AO67">
        <f>VLOOKUP($A67,[1]pitchers!$A$2:$S$693,11,FALSE)</f>
        <v>-11.545794650490761</v>
      </c>
      <c r="AP67">
        <f t="shared" si="8"/>
        <v>-11.545794650490761</v>
      </c>
      <c r="AQ67">
        <f t="shared" si="9"/>
        <v>69</v>
      </c>
      <c r="AR67">
        <f t="shared" si="10"/>
        <v>62</v>
      </c>
      <c r="AS67">
        <f t="shared" si="11"/>
        <v>51</v>
      </c>
    </row>
    <row r="68" spans="1:45">
      <c r="A68">
        <v>2608</v>
      </c>
      <c r="B68" t="s">
        <v>98</v>
      </c>
      <c r="C68" t="s">
        <v>68</v>
      </c>
      <c r="D68">
        <v>5.75</v>
      </c>
      <c r="E68">
        <v>2.78</v>
      </c>
      <c r="F68">
        <v>2.0699999999999998</v>
      </c>
      <c r="G68">
        <v>0.5</v>
      </c>
      <c r="H68" s="1">
        <v>0.154</v>
      </c>
      <c r="I68" s="1">
        <v>7.4999999999999997E-2</v>
      </c>
      <c r="J68" s="1">
        <v>0.08</v>
      </c>
      <c r="K68">
        <v>0.25</v>
      </c>
      <c r="L68">
        <v>1.26</v>
      </c>
      <c r="M68">
        <v>0.28799999999999998</v>
      </c>
      <c r="N68">
        <v>3.47</v>
      </c>
      <c r="O68">
        <v>3.47</v>
      </c>
      <c r="P68">
        <v>0</v>
      </c>
      <c r="Q68">
        <v>3.97</v>
      </c>
      <c r="R68">
        <v>4.2699999999999996</v>
      </c>
      <c r="S68">
        <v>0.32978183663115174</v>
      </c>
      <c r="T68">
        <v>4.4000000000000004</v>
      </c>
      <c r="U68">
        <v>5.22</v>
      </c>
      <c r="V68">
        <f>RANK(D68,D$2:D$75)</f>
        <v>65</v>
      </c>
      <c r="W68">
        <f>RANK(E68,E$2:E$75,1)</f>
        <v>45</v>
      </c>
      <c r="X68">
        <f>RANK(F68,F$2:F$75)</f>
        <v>66</v>
      </c>
      <c r="Y68">
        <f>RANK(G68,G$2:G$75,1)</f>
        <v>3</v>
      </c>
      <c r="Z68">
        <f>RANK(H68,H$2:H$75)</f>
        <v>65</v>
      </c>
      <c r="AA68">
        <f>RANK(I68,I$2:I$75,1)</f>
        <v>46</v>
      </c>
      <c r="AB68">
        <f>RANK(J68,J$2:J$75)</f>
        <v>66</v>
      </c>
      <c r="AC68">
        <f>RANK(K68,K$2:K$75,1)</f>
        <v>42</v>
      </c>
      <c r="AD68">
        <f>RANK(L68,L$2:L$75,1)</f>
        <v>44</v>
      </c>
      <c r="AE68">
        <f>RANK(M68,M$2:M$75,1)</f>
        <v>31</v>
      </c>
      <c r="AF68">
        <f>RANK(N68,N$2:N$75,1)</f>
        <v>36</v>
      </c>
      <c r="AG68">
        <f>RANK(O68,O$2:O$75,1)</f>
        <v>32</v>
      </c>
      <c r="AH68">
        <f>RANK(P68,P$2:P$75,1)</f>
        <v>40</v>
      </c>
      <c r="AI68">
        <f>RANK(Q68,Q$2:Q$75,1)</f>
        <v>53</v>
      </c>
      <c r="AJ68">
        <f>RANK(R68,R$2:R$75,1)</f>
        <v>64</v>
      </c>
      <c r="AK68">
        <f>RANK(S68,S$2:S$75)</f>
        <v>67</v>
      </c>
      <c r="AL68">
        <f>RANK(T68,T$2:T$75)</f>
        <v>13</v>
      </c>
      <c r="AM68">
        <f>RANK(U68,U$2:U$75,1)</f>
        <v>69</v>
      </c>
      <c r="AN68">
        <f>VLOOKUP($A68,[1]pitchers!$A$2:$S$693,5,FALSE)</f>
        <v>2.3333333333333335</v>
      </c>
      <c r="AO68">
        <f>VLOOKUP($A68,[1]pitchers!$A$2:$S$693,11,FALSE)</f>
        <v>-9.8858855297832964</v>
      </c>
      <c r="AP68">
        <f t="shared" si="8"/>
        <v>-12.21921886311663</v>
      </c>
      <c r="AQ68">
        <f t="shared" si="9"/>
        <v>61</v>
      </c>
      <c r="AR68">
        <f t="shared" si="10"/>
        <v>59</v>
      </c>
      <c r="AS68">
        <f t="shared" si="11"/>
        <v>53</v>
      </c>
    </row>
    <row r="69" spans="1:45">
      <c r="A69">
        <v>1137</v>
      </c>
      <c r="B69" t="s">
        <v>158</v>
      </c>
      <c r="C69" t="s">
        <v>79</v>
      </c>
      <c r="D69">
        <v>5.69</v>
      </c>
      <c r="E69">
        <v>2.92</v>
      </c>
      <c r="F69">
        <v>1.95</v>
      </c>
      <c r="G69">
        <v>1.22</v>
      </c>
      <c r="H69" s="1">
        <v>0.14699999999999999</v>
      </c>
      <c r="I69" s="1">
        <v>7.5999999999999998E-2</v>
      </c>
      <c r="J69" s="1">
        <v>7.0999999999999994E-2</v>
      </c>
      <c r="K69">
        <v>0.27100000000000002</v>
      </c>
      <c r="L69">
        <v>1.39</v>
      </c>
      <c r="M69">
        <v>0.29299999999999998</v>
      </c>
      <c r="N69">
        <v>4.57</v>
      </c>
      <c r="O69">
        <v>4.5999999999999996</v>
      </c>
      <c r="P69">
        <v>-0.02</v>
      </c>
      <c r="Q69">
        <v>4.24</v>
      </c>
      <c r="R69">
        <v>4.3499999999999996</v>
      </c>
      <c r="S69">
        <v>0.30751034890597279</v>
      </c>
      <c r="T69">
        <v>0.2</v>
      </c>
      <c r="U69">
        <v>4.93</v>
      </c>
      <c r="V69">
        <f>RANK(D69,D$2:D$75)</f>
        <v>67</v>
      </c>
      <c r="W69">
        <f>RANK(E69,E$2:E$75,1)</f>
        <v>49</v>
      </c>
      <c r="X69">
        <f>RANK(F69,F$2:F$75)</f>
        <v>68</v>
      </c>
      <c r="Y69">
        <f>RANK(G69,G$2:G$75,1)</f>
        <v>64</v>
      </c>
      <c r="Z69">
        <f>RANK(H69,H$2:H$75)</f>
        <v>70</v>
      </c>
      <c r="AA69">
        <f>RANK(I69,I$2:I$75,1)</f>
        <v>48</v>
      </c>
      <c r="AB69">
        <f>RANK(J69,J$2:J$75)</f>
        <v>68</v>
      </c>
      <c r="AC69">
        <f>RANK(K69,K$2:K$75,1)</f>
        <v>64</v>
      </c>
      <c r="AD69">
        <f>RANK(L69,L$2:L$75,1)</f>
        <v>64</v>
      </c>
      <c r="AE69">
        <f>RANK(M69,M$2:M$75,1)</f>
        <v>34</v>
      </c>
      <c r="AF69">
        <f>RANK(N69,N$2:N$75,1)</f>
        <v>66</v>
      </c>
      <c r="AG69">
        <f>RANK(O69,O$2:O$75,1)</f>
        <v>72</v>
      </c>
      <c r="AH69">
        <f>RANK(P69,P$2:P$75,1)</f>
        <v>38</v>
      </c>
      <c r="AI69">
        <f>RANK(Q69,Q$2:Q$75,1)</f>
        <v>70</v>
      </c>
      <c r="AJ69">
        <f>RANK(R69,R$2:R$75,1)</f>
        <v>68</v>
      </c>
      <c r="AK69">
        <f>RANK(S69,S$2:S$75)</f>
        <v>68</v>
      </c>
      <c r="AL69">
        <f>RANK(T69,T$2:T$75)</f>
        <v>74</v>
      </c>
      <c r="AM69">
        <f>RANK(U69,U$2:U$75,1)</f>
        <v>64</v>
      </c>
      <c r="AN69">
        <f>VLOOKUP($A69,[1]pitchers!$A$2:$S$693,5,FALSE)</f>
        <v>0</v>
      </c>
      <c r="AO69">
        <f>VLOOKUP($A69,[1]pitchers!$A$2:$S$693,11,FALSE)</f>
        <v>-9.7974882229970621</v>
      </c>
      <c r="AP69">
        <f t="shared" si="8"/>
        <v>-9.7974882229970621</v>
      </c>
      <c r="AQ69">
        <f t="shared" si="9"/>
        <v>69</v>
      </c>
      <c r="AR69">
        <f t="shared" si="10"/>
        <v>58</v>
      </c>
      <c r="AS69">
        <f t="shared" si="11"/>
        <v>47</v>
      </c>
    </row>
    <row r="70" spans="1:45">
      <c r="A70">
        <v>7738</v>
      </c>
      <c r="B70" t="s">
        <v>153</v>
      </c>
      <c r="C70" t="s">
        <v>88</v>
      </c>
      <c r="D70">
        <v>6.33</v>
      </c>
      <c r="E70">
        <v>3.58</v>
      </c>
      <c r="F70">
        <v>1.77</v>
      </c>
      <c r="G70">
        <v>0.93</v>
      </c>
      <c r="H70" s="1">
        <v>0.161</v>
      </c>
      <c r="I70" s="1">
        <v>9.0999999999999998E-2</v>
      </c>
      <c r="J70" s="1">
        <v>7.0000000000000007E-2</v>
      </c>
      <c r="K70">
        <v>0.25900000000000001</v>
      </c>
      <c r="L70">
        <v>1.42</v>
      </c>
      <c r="M70">
        <v>0.29299999999999998</v>
      </c>
      <c r="N70">
        <v>4.37</v>
      </c>
      <c r="O70">
        <v>4.3</v>
      </c>
      <c r="P70">
        <v>7.0000000000000007E-2</v>
      </c>
      <c r="Q70">
        <v>4.13</v>
      </c>
      <c r="R70">
        <v>4.32</v>
      </c>
      <c r="S70">
        <v>0.30584380120152921</v>
      </c>
      <c r="T70">
        <v>1.1000000000000001</v>
      </c>
      <c r="U70">
        <v>5.07</v>
      </c>
      <c r="V70">
        <f>RANK(D70,D$2:D$75)</f>
        <v>60</v>
      </c>
      <c r="W70">
        <f>RANK(E70,E$2:E$75,1)</f>
        <v>68</v>
      </c>
      <c r="X70">
        <f>RANK(F70,F$2:F$75)</f>
        <v>72</v>
      </c>
      <c r="Y70">
        <f>RANK(G70,G$2:G$75,1)</f>
        <v>43</v>
      </c>
      <c r="Z70">
        <f>RANK(H70,H$2:H$75)</f>
        <v>61</v>
      </c>
      <c r="AA70">
        <f>RANK(I70,I$2:I$75,1)</f>
        <v>65</v>
      </c>
      <c r="AB70">
        <f>RANK(J70,J$2:J$75)</f>
        <v>70</v>
      </c>
      <c r="AC70">
        <f>RANK(K70,K$2:K$75,1)</f>
        <v>55</v>
      </c>
      <c r="AD70">
        <f>RANK(L70,L$2:L$75,1)</f>
        <v>68</v>
      </c>
      <c r="AE70">
        <f>RANK(M70,M$2:M$75,1)</f>
        <v>34</v>
      </c>
      <c r="AF70">
        <f>RANK(N70,N$2:N$75,1)</f>
        <v>64</v>
      </c>
      <c r="AG70">
        <f>RANK(O70,O$2:O$75,1)</f>
        <v>65</v>
      </c>
      <c r="AH70">
        <f>RANK(P70,P$2:P$75,1)</f>
        <v>44</v>
      </c>
      <c r="AI70">
        <f>RANK(Q70,Q$2:Q$75,1)</f>
        <v>60</v>
      </c>
      <c r="AJ70">
        <f>RANK(R70,R$2:R$75,1)</f>
        <v>66</v>
      </c>
      <c r="AK70">
        <f>RANK(S70,S$2:S$75)</f>
        <v>69</v>
      </c>
      <c r="AL70">
        <f>RANK(T70,T$2:T$75)</f>
        <v>66</v>
      </c>
      <c r="AM70">
        <f>RANK(U70,U$2:U$75,1)</f>
        <v>68</v>
      </c>
      <c r="AN70">
        <f>VLOOKUP($A70,[1]pitchers!$A$2:$S$693,5,FALSE)</f>
        <v>4.166666666666667</v>
      </c>
      <c r="AO70">
        <f>VLOOKUP($A70,[1]pitchers!$A$2:$S$693,11,FALSE)</f>
        <v>3.9669817750466541</v>
      </c>
      <c r="AP70">
        <f t="shared" si="8"/>
        <v>-0.19968489162001291</v>
      </c>
      <c r="AQ70">
        <f t="shared" si="9"/>
        <v>56</v>
      </c>
      <c r="AR70">
        <f t="shared" si="10"/>
        <v>38</v>
      </c>
      <c r="AS70">
        <f t="shared" si="11"/>
        <v>19</v>
      </c>
    </row>
    <row r="71" spans="1:45">
      <c r="A71">
        <v>1767</v>
      </c>
      <c r="B71" t="s">
        <v>144</v>
      </c>
      <c r="C71" t="s">
        <v>123</v>
      </c>
      <c r="D71">
        <v>4.9000000000000004</v>
      </c>
      <c r="E71">
        <v>2.19</v>
      </c>
      <c r="F71">
        <v>2.2400000000000002</v>
      </c>
      <c r="G71">
        <v>1.17</v>
      </c>
      <c r="H71" s="1">
        <v>0.128</v>
      </c>
      <c r="I71" s="1">
        <v>5.7000000000000002E-2</v>
      </c>
      <c r="J71" s="1">
        <v>7.0999999999999994E-2</v>
      </c>
      <c r="K71">
        <v>0.29299999999999998</v>
      </c>
      <c r="L71">
        <v>1.42</v>
      </c>
      <c r="M71">
        <v>0.313</v>
      </c>
      <c r="N71">
        <v>4.18</v>
      </c>
      <c r="O71">
        <v>4.4000000000000004</v>
      </c>
      <c r="P71">
        <v>-0.23</v>
      </c>
      <c r="Q71">
        <v>4.24</v>
      </c>
      <c r="R71">
        <v>4.5</v>
      </c>
      <c r="S71">
        <v>0.30253916801728797</v>
      </c>
      <c r="T71">
        <v>1.5</v>
      </c>
      <c r="U71">
        <v>5.38</v>
      </c>
      <c r="V71">
        <f>RANK(D71,D$2:D$75)</f>
        <v>73</v>
      </c>
      <c r="W71">
        <f>RANK(E71,E$2:E$75,1)</f>
        <v>24</v>
      </c>
      <c r="X71">
        <f>RANK(F71,F$2:F$75)</f>
        <v>59</v>
      </c>
      <c r="Y71">
        <f>RANK(G71,G$2:G$75,1)</f>
        <v>61</v>
      </c>
      <c r="Z71">
        <f>RANK(H71,H$2:H$75)</f>
        <v>73</v>
      </c>
      <c r="AA71">
        <f>RANK(I71,I$2:I$75,1)</f>
        <v>20</v>
      </c>
      <c r="AB71">
        <f>RANK(J71,J$2:J$75)</f>
        <v>68</v>
      </c>
      <c r="AC71">
        <f>RANK(K71,K$2:K$75,1)</f>
        <v>73</v>
      </c>
      <c r="AD71">
        <f>RANK(L71,L$2:L$75,1)</f>
        <v>68</v>
      </c>
      <c r="AE71">
        <f>RANK(M71,M$2:M$75,1)</f>
        <v>64</v>
      </c>
      <c r="AF71">
        <f>RANK(N71,N$2:N$75,1)</f>
        <v>57</v>
      </c>
      <c r="AG71">
        <f>RANK(O71,O$2:O$75,1)</f>
        <v>66</v>
      </c>
      <c r="AH71">
        <f>RANK(P71,P$2:P$75,1)</f>
        <v>29</v>
      </c>
      <c r="AI71">
        <f>RANK(Q71,Q$2:Q$75,1)</f>
        <v>70</v>
      </c>
      <c r="AJ71">
        <f>RANK(R71,R$2:R$75,1)</f>
        <v>73</v>
      </c>
      <c r="AK71">
        <f>RANK(S71,S$2:S$75)</f>
        <v>70</v>
      </c>
      <c r="AL71">
        <f>RANK(T71,T$2:T$75)</f>
        <v>61</v>
      </c>
      <c r="AM71">
        <f>RANK(U71,U$2:U$75,1)</f>
        <v>72</v>
      </c>
      <c r="AN71">
        <f>VLOOKUP($A71,[1]pitchers!$A$2:$S$693,5,FALSE)</f>
        <v>0</v>
      </c>
      <c r="AO71">
        <f>VLOOKUP($A71,[1]pitchers!$A$2:$S$693,11,FALSE)</f>
        <v>-21.765899884004604</v>
      </c>
      <c r="AP71">
        <f t="shared" si="8"/>
        <v>-21.765899884004604</v>
      </c>
      <c r="AQ71">
        <f t="shared" si="9"/>
        <v>69</v>
      </c>
      <c r="AR71">
        <f t="shared" si="10"/>
        <v>71</v>
      </c>
      <c r="AS71">
        <f t="shared" si="11"/>
        <v>63</v>
      </c>
    </row>
    <row r="72" spans="1:45">
      <c r="A72">
        <v>2047</v>
      </c>
      <c r="B72" t="s">
        <v>100</v>
      </c>
      <c r="C72" t="s">
        <v>68</v>
      </c>
      <c r="D72">
        <v>6.01</v>
      </c>
      <c r="E72">
        <v>3.33</v>
      </c>
      <c r="F72">
        <v>1.81</v>
      </c>
      <c r="G72">
        <v>0.59</v>
      </c>
      <c r="H72" s="1">
        <v>0.157</v>
      </c>
      <c r="I72" s="1">
        <v>8.6999999999999994E-2</v>
      </c>
      <c r="J72" s="1">
        <v>7.0000000000000007E-2</v>
      </c>
      <c r="K72">
        <v>0.26300000000000001</v>
      </c>
      <c r="L72">
        <v>1.38</v>
      </c>
      <c r="M72">
        <v>0.30299999999999999</v>
      </c>
      <c r="N72">
        <v>3.49</v>
      </c>
      <c r="O72">
        <v>3.76</v>
      </c>
      <c r="P72">
        <v>-0.27</v>
      </c>
      <c r="Q72">
        <v>4.08</v>
      </c>
      <c r="R72">
        <v>4.37</v>
      </c>
      <c r="S72">
        <v>0.29904306220095694</v>
      </c>
      <c r="T72">
        <v>3.1</v>
      </c>
      <c r="U72">
        <v>5.71</v>
      </c>
      <c r="V72">
        <f>RANK(D72,D$2:D$75)</f>
        <v>63</v>
      </c>
      <c r="W72">
        <f>RANK(E72,E$2:E$75,1)</f>
        <v>61</v>
      </c>
      <c r="X72">
        <f>RANK(F72,F$2:F$75)</f>
        <v>71</v>
      </c>
      <c r="Y72">
        <f>RANK(G72,G$2:G$75,1)</f>
        <v>7</v>
      </c>
      <c r="Z72">
        <f>RANK(H72,H$2:H$75)</f>
        <v>63</v>
      </c>
      <c r="AA72">
        <f>RANK(I72,I$2:I$75,1)</f>
        <v>61</v>
      </c>
      <c r="AB72">
        <f>RANK(J72,J$2:J$75)</f>
        <v>70</v>
      </c>
      <c r="AC72">
        <f>RANK(K72,K$2:K$75,1)</f>
        <v>58</v>
      </c>
      <c r="AD72">
        <f>RANK(L72,L$2:L$75,1)</f>
        <v>62</v>
      </c>
      <c r="AE72">
        <f>RANK(M72,M$2:M$75,1)</f>
        <v>53</v>
      </c>
      <c r="AF72">
        <f>RANK(N72,N$2:N$75,1)</f>
        <v>37</v>
      </c>
      <c r="AG72">
        <f>RANK(O72,O$2:O$75,1)</f>
        <v>42</v>
      </c>
      <c r="AH72">
        <f>RANK(P72,P$2:P$75,1)</f>
        <v>25</v>
      </c>
      <c r="AI72">
        <f>RANK(Q72,Q$2:Q$75,1)</f>
        <v>58</v>
      </c>
      <c r="AJ72">
        <f>RANK(R72,R$2:R$75,1)</f>
        <v>69</v>
      </c>
      <c r="AK72">
        <f>RANK(S72,S$2:S$75)</f>
        <v>71</v>
      </c>
      <c r="AL72">
        <f>RANK(T72,T$2:T$75)</f>
        <v>36</v>
      </c>
      <c r="AM72">
        <f>RANK(U72,U$2:U$75,1)</f>
        <v>74</v>
      </c>
      <c r="AN72">
        <f>VLOOKUP($A72,[1]pitchers!$A$2:$S$693,5,FALSE)</f>
        <v>1.6666666666666667</v>
      </c>
      <c r="AO72">
        <f>VLOOKUP($A72,[1]pitchers!$A$2:$S$693,11,FALSE)</f>
        <v>1.410323741556476</v>
      </c>
      <c r="AP72">
        <f t="shared" si="8"/>
        <v>-0.25634292511019074</v>
      </c>
      <c r="AQ72">
        <f t="shared" si="9"/>
        <v>65</v>
      </c>
      <c r="AR72">
        <f t="shared" si="10"/>
        <v>45</v>
      </c>
      <c r="AS72">
        <f t="shared" si="11"/>
        <v>20</v>
      </c>
    </row>
    <row r="73" spans="1:45">
      <c r="A73">
        <v>4366</v>
      </c>
      <c r="B73" t="s">
        <v>175</v>
      </c>
      <c r="C73" t="s">
        <v>33</v>
      </c>
      <c r="D73">
        <v>5.26</v>
      </c>
      <c r="E73">
        <v>3</v>
      </c>
      <c r="F73">
        <v>1.75</v>
      </c>
      <c r="G73">
        <v>1.23</v>
      </c>
      <c r="H73" s="1">
        <v>0.13100000000000001</v>
      </c>
      <c r="I73" s="1">
        <v>7.3999999999999996E-2</v>
      </c>
      <c r="J73" s="1">
        <v>5.6000000000000001E-2</v>
      </c>
      <c r="K73">
        <v>0.307</v>
      </c>
      <c r="L73">
        <v>1.6</v>
      </c>
      <c r="M73">
        <v>0.33200000000000002</v>
      </c>
      <c r="N73">
        <v>5.26</v>
      </c>
      <c r="O73">
        <v>4.72</v>
      </c>
      <c r="P73">
        <v>0.54</v>
      </c>
      <c r="Q73">
        <v>4.2300000000000004</v>
      </c>
      <c r="R73">
        <v>4.42</v>
      </c>
      <c r="S73">
        <v>0.25136612021857924</v>
      </c>
      <c r="T73">
        <v>0.3</v>
      </c>
      <c r="U73">
        <v>5.29</v>
      </c>
      <c r="V73">
        <f>RANK(D73,D$2:D$75)</f>
        <v>72</v>
      </c>
      <c r="W73">
        <f>RANK(E73,E$2:E$75,1)</f>
        <v>54</v>
      </c>
      <c r="X73">
        <f>RANK(F73,F$2:F$75)</f>
        <v>73</v>
      </c>
      <c r="Y73">
        <f>RANK(G73,G$2:G$75,1)</f>
        <v>65</v>
      </c>
      <c r="Z73">
        <f>RANK(H73,H$2:H$75)</f>
        <v>72</v>
      </c>
      <c r="AA73">
        <f>RANK(I73,I$2:I$75,1)</f>
        <v>42</v>
      </c>
      <c r="AB73">
        <f>RANK(J73,J$2:J$75)</f>
        <v>74</v>
      </c>
      <c r="AC73">
        <f>RANK(K73,K$2:K$75,1)</f>
        <v>74</v>
      </c>
      <c r="AD73">
        <f>RANK(L73,L$2:L$75,1)</f>
        <v>74</v>
      </c>
      <c r="AE73">
        <f>RANK(M73,M$2:M$75,1)</f>
        <v>72</v>
      </c>
      <c r="AF73">
        <f>RANK(N73,N$2:N$75,1)</f>
        <v>73</v>
      </c>
      <c r="AG73">
        <f>RANK(O73,O$2:O$75,1)</f>
        <v>73</v>
      </c>
      <c r="AH73">
        <f>RANK(P73,P$2:P$75,1)</f>
        <v>63</v>
      </c>
      <c r="AI73">
        <f>RANK(Q73,Q$2:Q$75,1)</f>
        <v>68</v>
      </c>
      <c r="AJ73">
        <f>RANK(R73,R$2:R$75,1)</f>
        <v>70</v>
      </c>
      <c r="AK73">
        <f>RANK(S73,S$2:S$75)</f>
        <v>72</v>
      </c>
      <c r="AL73">
        <f>RANK(T73,T$2:T$75)</f>
        <v>72</v>
      </c>
      <c r="AM73">
        <f>RANK(U73,U$2:U$75,1)</f>
        <v>70</v>
      </c>
      <c r="AN73">
        <f>VLOOKUP($A73,[1]pitchers!$A$2:$S$693,5,FALSE)</f>
        <v>0</v>
      </c>
      <c r="AO73">
        <f>VLOOKUP($A73,[1]pitchers!$A$2:$S$693,11,FALSE)</f>
        <v>-18.000669910817415</v>
      </c>
      <c r="AP73">
        <f t="shared" si="8"/>
        <v>-18.000669910817415</v>
      </c>
      <c r="AQ73">
        <f t="shared" si="9"/>
        <v>69</v>
      </c>
      <c r="AR73">
        <f t="shared" si="10"/>
        <v>69</v>
      </c>
      <c r="AS73">
        <f t="shared" si="11"/>
        <v>58</v>
      </c>
    </row>
    <row r="74" spans="1:45">
      <c r="A74">
        <v>2929</v>
      </c>
      <c r="B74" t="s">
        <v>102</v>
      </c>
      <c r="C74" t="s">
        <v>52</v>
      </c>
      <c r="D74">
        <v>6.76</v>
      </c>
      <c r="E74">
        <v>4.55</v>
      </c>
      <c r="F74">
        <v>1.49</v>
      </c>
      <c r="G74">
        <v>0.6</v>
      </c>
      <c r="H74" s="1">
        <v>0.17599999999999999</v>
      </c>
      <c r="I74" s="1">
        <v>0.11799999999999999</v>
      </c>
      <c r="J74" s="1">
        <v>5.8000000000000003E-2</v>
      </c>
      <c r="K74">
        <v>0.23499999999999999</v>
      </c>
      <c r="L74">
        <v>1.38</v>
      </c>
      <c r="M74">
        <v>0.27800000000000002</v>
      </c>
      <c r="N74">
        <v>3.52</v>
      </c>
      <c r="O74">
        <v>4.03</v>
      </c>
      <c r="P74">
        <v>-0.51</v>
      </c>
      <c r="Q74">
        <v>4.1900000000000004</v>
      </c>
      <c r="R74">
        <v>4.47</v>
      </c>
      <c r="S74">
        <v>0.24683925346177002</v>
      </c>
      <c r="T74">
        <v>1</v>
      </c>
      <c r="U74">
        <v>4.49</v>
      </c>
      <c r="V74">
        <f>RANK(D74,D$2:D$75)</f>
        <v>53</v>
      </c>
      <c r="W74">
        <f>RANK(E74,E$2:E$75,1)</f>
        <v>74</v>
      </c>
      <c r="X74">
        <f>RANK(F74,F$2:F$75)</f>
        <v>74</v>
      </c>
      <c r="Y74">
        <f>RANK(G74,G$2:G$75,1)</f>
        <v>8</v>
      </c>
      <c r="Z74">
        <f>RANK(H74,H$2:H$75)</f>
        <v>54</v>
      </c>
      <c r="AA74">
        <f>RANK(I74,I$2:I$75,1)</f>
        <v>74</v>
      </c>
      <c r="AB74">
        <f>RANK(J74,J$2:J$75)</f>
        <v>72</v>
      </c>
      <c r="AC74">
        <f>RANK(K74,K$2:K$75,1)</f>
        <v>22</v>
      </c>
      <c r="AD74">
        <f>RANK(L74,L$2:L$75,1)</f>
        <v>62</v>
      </c>
      <c r="AE74">
        <f>RANK(M74,M$2:M$75,1)</f>
        <v>21</v>
      </c>
      <c r="AF74">
        <f>RANK(N74,N$2:N$75,1)</f>
        <v>40</v>
      </c>
      <c r="AG74">
        <f>RANK(O74,O$2:O$75,1)</f>
        <v>56</v>
      </c>
      <c r="AH74">
        <f>RANK(P74,P$2:P$75,1)</f>
        <v>15</v>
      </c>
      <c r="AI74">
        <f>RANK(Q74,Q$2:Q$75,1)</f>
        <v>65</v>
      </c>
      <c r="AJ74">
        <f>RANK(R74,R$2:R$75,1)</f>
        <v>72</v>
      </c>
      <c r="AK74">
        <f>RANK(S74,S$2:S$75)</f>
        <v>73</v>
      </c>
      <c r="AL74">
        <f>RANK(T74,T$2:T$75)</f>
        <v>68</v>
      </c>
      <c r="AM74">
        <f>RANK(U74,U$2:U$75,1)</f>
        <v>53</v>
      </c>
      <c r="AN74">
        <f>VLOOKUP($A74,[1]pitchers!$A$2:$S$693,5,FALSE)</f>
        <v>0</v>
      </c>
      <c r="AO74">
        <f>VLOOKUP($A74,[1]pitchers!$A$2:$S$693,11,FALSE)</f>
        <v>-0.80687609747212075</v>
      </c>
      <c r="AP74">
        <f t="shared" si="8"/>
        <v>-0.80687609747212075</v>
      </c>
      <c r="AQ74">
        <f t="shared" si="9"/>
        <v>69</v>
      </c>
      <c r="AR74">
        <f t="shared" si="10"/>
        <v>50</v>
      </c>
      <c r="AS74">
        <f t="shared" si="11"/>
        <v>23</v>
      </c>
    </row>
    <row r="75" spans="1:45">
      <c r="A75">
        <v>2072</v>
      </c>
      <c r="B75" t="s">
        <v>135</v>
      </c>
      <c r="C75" t="s">
        <v>66</v>
      </c>
      <c r="D75">
        <v>4.72</v>
      </c>
      <c r="E75">
        <v>2.5099999999999998</v>
      </c>
      <c r="F75">
        <v>1.88</v>
      </c>
      <c r="G75">
        <v>1.28</v>
      </c>
      <c r="H75" s="1">
        <v>0.123</v>
      </c>
      <c r="I75" s="1">
        <v>6.5000000000000002E-2</v>
      </c>
      <c r="J75" s="1">
        <v>5.8000000000000003E-2</v>
      </c>
      <c r="K75">
        <v>0.28199999999999997</v>
      </c>
      <c r="L75">
        <v>1.39</v>
      </c>
      <c r="M75">
        <v>0.29599999999999999</v>
      </c>
      <c r="N75">
        <v>4.04</v>
      </c>
      <c r="O75">
        <v>4.79</v>
      </c>
      <c r="P75">
        <v>-0.75</v>
      </c>
      <c r="Q75">
        <v>4.55</v>
      </c>
      <c r="R75">
        <v>4.72</v>
      </c>
      <c r="S75">
        <v>0.24621212121212122</v>
      </c>
      <c r="T75">
        <v>1</v>
      </c>
      <c r="U75">
        <v>5.61</v>
      </c>
      <c r="V75">
        <f>RANK(D75,D$2:D$75)</f>
        <v>74</v>
      </c>
      <c r="W75">
        <f>RANK(E75,E$2:E$75,1)</f>
        <v>34</v>
      </c>
      <c r="X75">
        <f>RANK(F75,F$2:F$75)</f>
        <v>69</v>
      </c>
      <c r="Y75">
        <f>RANK(G75,G$2:G$75,1)</f>
        <v>69</v>
      </c>
      <c r="Z75">
        <f>RANK(H75,H$2:H$75)</f>
        <v>74</v>
      </c>
      <c r="AA75">
        <f>RANK(I75,I$2:I$75,1)</f>
        <v>31</v>
      </c>
      <c r="AB75">
        <f>RANK(J75,J$2:J$75)</f>
        <v>72</v>
      </c>
      <c r="AC75">
        <f>RANK(K75,K$2:K$75,1)</f>
        <v>72</v>
      </c>
      <c r="AD75">
        <f>RANK(L75,L$2:L$75,1)</f>
        <v>64</v>
      </c>
      <c r="AE75">
        <f>RANK(M75,M$2:M$75,1)</f>
        <v>39</v>
      </c>
      <c r="AF75">
        <f>RANK(N75,N$2:N$75,1)</f>
        <v>55</v>
      </c>
      <c r="AG75">
        <f>RANK(O75,O$2:O$75,1)</f>
        <v>74</v>
      </c>
      <c r="AH75">
        <f>RANK(P75,P$2:P$75,1)</f>
        <v>3</v>
      </c>
      <c r="AI75">
        <f>RANK(Q75,Q$2:Q$75,1)</f>
        <v>74</v>
      </c>
      <c r="AJ75">
        <f>RANK(R75,R$2:R$75,1)</f>
        <v>74</v>
      </c>
      <c r="AK75">
        <f>RANK(S75,S$2:S$75)</f>
        <v>74</v>
      </c>
      <c r="AL75">
        <f>RANK(T75,T$2:T$75)</f>
        <v>68</v>
      </c>
      <c r="AM75">
        <f>RANK(U75,U$2:U$75,1)</f>
        <v>73</v>
      </c>
      <c r="AN75">
        <f>VLOOKUP($A75,[1]pitchers!$A$2:$S$693,5,FALSE)</f>
        <v>1</v>
      </c>
      <c r="AO75">
        <f>VLOOKUP($A75,[1]pitchers!$A$2:$S$693,11,FALSE)</f>
        <v>-3.062097013257234</v>
      </c>
      <c r="AP75">
        <f t="shared" si="8"/>
        <v>-4.062097013257234</v>
      </c>
      <c r="AQ75">
        <f t="shared" si="9"/>
        <v>66</v>
      </c>
      <c r="AR75">
        <f t="shared" si="10"/>
        <v>54</v>
      </c>
      <c r="AS75">
        <f t="shared" si="11"/>
        <v>34</v>
      </c>
    </row>
    <row r="77" spans="1:45">
      <c r="C77" t="s">
        <v>191</v>
      </c>
      <c r="D77">
        <f>CORREL(D$2:D$75,$AN$2:$AN$75)</f>
        <v>0.68993068840605043</v>
      </c>
      <c r="E77">
        <f>CORREL(E$2:E$75,$AN$2:$AN$75)</f>
        <v>-0.28260063351885184</v>
      </c>
      <c r="F77">
        <f>CORREL(F$2:F$75,$AN$2:$AN$75)</f>
        <v>0.65932232002131397</v>
      </c>
      <c r="G77">
        <f>CORREL(G$2:G$75,$AN$2:$AN$75)</f>
        <v>-0.34655934223750529</v>
      </c>
      <c r="H77">
        <f>CORREL(H$2:H$75,$AN$2:$AN$75)</f>
        <v>0.76214804060926611</v>
      </c>
      <c r="I77">
        <f>CORREL(I$2:I$75,$AN$2:$AN$75)</f>
        <v>-0.20976971017248569</v>
      </c>
      <c r="J77">
        <f>CORREL(J$2:J$75,$AN$2:$AN$75)</f>
        <v>0.83967318009079606</v>
      </c>
      <c r="K77">
        <f>CORREL(K$2:K$75,$AN$2:$AN$75)</f>
        <v>-0.68939177993643341</v>
      </c>
      <c r="L77">
        <f>CORREL(L$2:L$75,$AN$2:$AN$75)</f>
        <v>-0.74144551750460308</v>
      </c>
      <c r="M77">
        <f>CORREL(M$2:M$75,$AN$2:$AN$75)</f>
        <v>-0.34922580886346832</v>
      </c>
      <c r="N77">
        <f>CORREL(N$2:N$75,$AN$2:$AN$75)</f>
        <v>-0.64625640808843576</v>
      </c>
      <c r="O77">
        <f>CORREL(O$2:O$75,$AN$2:$AN$75)</f>
        <v>-0.73214779277250075</v>
      </c>
      <c r="P77">
        <f>CORREL(P$2:P$75,$AN$2:$AN$75)</f>
        <v>-0.12052171098801348</v>
      </c>
      <c r="Q77">
        <f>CORREL(Q$2:Q$75,$AN$2:$AN$75)</f>
        <v>-0.7925730865524897</v>
      </c>
      <c r="R77">
        <f>CORREL(R$2:R$75,$AN$2:$AN$75)</f>
        <v>-0.8281959781584709</v>
      </c>
      <c r="S77">
        <f>CORREL(S$2:S$75,$AN$2:$AN$75)</f>
        <v>0.81788626913996232</v>
      </c>
      <c r="T77">
        <f>CORREL(T$2:T$75,$AN$2:$AN$75)</f>
        <v>0.7150761393493833</v>
      </c>
      <c r="U77">
        <f>CORREL(U$2:U$75,$AN$2:$AN$75)</f>
        <v>-0.71847460132333041</v>
      </c>
      <c r="V77">
        <f>CORREL(V$2:V$75,$AN$2:$AN$75)</f>
        <v>-0.68249936254988786</v>
      </c>
      <c r="W77">
        <f>CORREL(W$2:W$75,$AN$2:$AN$75)</f>
        <v>-0.25617657221370016</v>
      </c>
      <c r="X77">
        <f>CORREL(X$2:X$75,$AN$2:$AN$75)</f>
        <v>-0.66006945340583933</v>
      </c>
      <c r="Y77">
        <f>CORREL(Y$2:Y$75,$AN$2:$AN$75)</f>
        <v>-0.35587130084065788</v>
      </c>
      <c r="Z77">
        <f>CORREL(Z$2:Z$75,$AN$2:$AN$75)</f>
        <v>-0.75086291628373758</v>
      </c>
      <c r="AA77">
        <f>CORREL(AA$2:AA$75,$AN$2:$AN$75)</f>
        <v>-0.19488830493271339</v>
      </c>
      <c r="AB77">
        <f>CORREL(AB$2:AB$75,$AN$2:$AN$75)</f>
        <v>-0.82261117631727143</v>
      </c>
      <c r="AC77">
        <f>CORREL(AC$2:AC$75,$AN$2:$AN$75)</f>
        <v>-0.65924431056892796</v>
      </c>
      <c r="AD77">
        <f>CORREL(AD$2:AD$75,$AN$2:$AN$75)</f>
        <v>-0.74162619217750936</v>
      </c>
      <c r="AE77">
        <f>CORREL(AE$2:AE$75,$AN$2:$AN$75)</f>
        <v>-0.31784001245078336</v>
      </c>
      <c r="AF77">
        <f>CORREL(AF$2:AF$75,$AN$2:$AN$75)</f>
        <v>-0.68402474318771467</v>
      </c>
      <c r="AG77">
        <f>CORREL(AG$2:AG$75,$AN$2:$AN$75)</f>
        <v>-0.74771260434590658</v>
      </c>
      <c r="AH77">
        <f>CORREL(AH$2:AH$75,$AN$2:$AN$75)</f>
        <v>-6.7858943689287909E-2</v>
      </c>
      <c r="AI77">
        <f>CORREL(AI$2:AI$75,$AN$2:$AN$75)</f>
        <v>-0.78810274250879697</v>
      </c>
      <c r="AJ77">
        <f>CORREL(AJ$2:AJ$75,$AN$2:$AN$75)</f>
        <v>-0.81185251145732207</v>
      </c>
      <c r="AK77">
        <f>CORREL(AK$2:AK$75,$AN$2:$AN$75)</f>
        <v>-0.81036255414484515</v>
      </c>
      <c r="AL77">
        <f>CORREL(AL$2:AL$75,$AN$2:$AN$75)</f>
        <v>-0.696007475917928</v>
      </c>
      <c r="AM77">
        <f>CORREL(AM$2:AM$75,$AN$2:$AN$75)</f>
        <v>-0.73883711706031041</v>
      </c>
      <c r="AN77">
        <f>CORREL(AN$2:AN$75,$AN$2:$AN$75)</f>
        <v>1</v>
      </c>
      <c r="AO77">
        <f>CORREL(AO$2:AO$75,$AN$2:$AN$75)</f>
        <v>0.60321949639453398</v>
      </c>
      <c r="AP77">
        <f>CORREL(AP$2:AP$75,$AN$2:$AN$75)</f>
        <v>3.140953555800307E-2</v>
      </c>
      <c r="AQ77">
        <f>CORREL(AQ$2:AQ$75,$AN$2:$AN$75)</f>
        <v>-0.98300122412225521</v>
      </c>
      <c r="AR77">
        <f>CORREL(AR$2:AR$75,$AN$2:$AN$75)</f>
        <v>-0.57711706763090598</v>
      </c>
      <c r="AS77">
        <f>CORREL(AS$2:AS$75,$AN$2:$AN$75)</f>
        <v>-3.2384857831550623E-2</v>
      </c>
    </row>
    <row r="78" spans="1:45">
      <c r="C78" t="s">
        <v>192</v>
      </c>
      <c r="D78">
        <f>CORREL(D$2:D$75,$AO$2:$AO$75)</f>
        <v>0.3080309928319287</v>
      </c>
      <c r="E78">
        <f>CORREL(E$2:E$75,$AO$2:$AO$75)</f>
        <v>-0.33650382732934542</v>
      </c>
      <c r="F78">
        <f>CORREL(F$2:F$75,$AO$2:$AO$75)</f>
        <v>0.50088496017274797</v>
      </c>
      <c r="G78">
        <f>CORREL(G$2:G$75,$AO$2:$AO$75)</f>
        <v>-0.1822518067032162</v>
      </c>
      <c r="H78">
        <f>CORREL(H$2:H$75,$AO$2:$AO$75)</f>
        <v>0.36918898119769222</v>
      </c>
      <c r="I78">
        <f>CORREL(I$2:I$75,$AO$2:$AO$75)</f>
        <v>-0.30290394632964585</v>
      </c>
      <c r="J78">
        <f>CORREL(J$2:J$75,$AO$2:$AO$75)</f>
        <v>0.49324918620760655</v>
      </c>
      <c r="K78">
        <f>CORREL(K$2:K$75,$AO$2:$AO$75)</f>
        <v>-0.33735986775137006</v>
      </c>
      <c r="L78">
        <f>CORREL(L$2:L$75,$AO$2:$AO$75)</f>
        <v>-0.48357056002529392</v>
      </c>
      <c r="M78">
        <f>CORREL(M$2:M$75,$AO$2:$AO$75)</f>
        <v>-0.18279512736829787</v>
      </c>
      <c r="N78">
        <f>CORREL(N$2:N$75,$AO$2:$AO$75)</f>
        <v>-0.42227740541514108</v>
      </c>
      <c r="O78">
        <f>CORREL(O$2:O$75,$AO$2:$AO$75)</f>
        <v>-0.43449053844732127</v>
      </c>
      <c r="P78">
        <f>CORREL(P$2:P$75,$AO$2:$AO$75)</f>
        <v>-0.12838878074285634</v>
      </c>
      <c r="Q78">
        <f>CORREL(Q$2:Q$75,$AO$2:$AO$75)</f>
        <v>-0.50209806284563641</v>
      </c>
      <c r="R78">
        <f>CORREL(R$2:R$75,$AO$2:$AO$75)</f>
        <v>-0.5051162786729434</v>
      </c>
      <c r="S78">
        <f>CORREL(S$2:S$75,$AO$2:$AO$75)</f>
        <v>0.47041852761551872</v>
      </c>
      <c r="T78">
        <f>CORREL(T$2:T$75,$AO$2:$AO$75)</f>
        <v>0.47188011435007654</v>
      </c>
      <c r="U78">
        <f>CORREL(U$2:U$75,$AO$2:$AO$75)</f>
        <v>-0.40875785525375785</v>
      </c>
      <c r="V78">
        <f>CORREL(V$2:V$75,$AO$2:$AO$75)</f>
        <v>-0.32041070521682929</v>
      </c>
      <c r="W78">
        <f>CORREL(W$2:W$75,$AO$2:$AO$75)</f>
        <v>-0.3621206194873412</v>
      </c>
      <c r="X78">
        <f>CORREL(X$2:X$75,$AO$2:$AO$75)</f>
        <v>-0.53161719872146529</v>
      </c>
      <c r="Y78">
        <f>CORREL(Y$2:Y$75,$AO$2:$AO$75)</f>
        <v>-0.18290041194316795</v>
      </c>
      <c r="Z78">
        <f>CORREL(Z$2:Z$75,$AO$2:$AO$75)</f>
        <v>-0.36933323843061294</v>
      </c>
      <c r="AA78">
        <f>CORREL(AA$2:AA$75,$AO$2:$AO$75)</f>
        <v>-0.31529401886502761</v>
      </c>
      <c r="AB78">
        <f>CORREL(AB$2:AB$75,$AO$2:$AO$75)</f>
        <v>-0.48213081099303889</v>
      </c>
      <c r="AC78">
        <f>CORREL(AC$2:AC$75,$AO$2:$AO$75)</f>
        <v>-0.28574064332979199</v>
      </c>
      <c r="AD78">
        <f>CORREL(AD$2:AD$75,$AO$2:$AO$75)</f>
        <v>-0.48301520929642544</v>
      </c>
      <c r="AE78">
        <f>CORREL(AE$2:AE$75,$AO$2:$AO$75)</f>
        <v>-0.18246738598770282</v>
      </c>
      <c r="AF78">
        <f>CORREL(AF$2:AF$75,$AO$2:$AO$75)</f>
        <v>-0.42466208377431297</v>
      </c>
      <c r="AG78">
        <f>CORREL(AG$2:AG$75,$AO$2:$AO$75)</f>
        <v>-0.42351685778364745</v>
      </c>
      <c r="AH78">
        <f>CORREL(AH$2:AH$75,$AO$2:$AO$75)</f>
        <v>-0.10639553644412265</v>
      </c>
      <c r="AI78">
        <f>CORREL(AI$2:AI$75,$AO$2:$AO$75)</f>
        <v>-0.48819789119317814</v>
      </c>
      <c r="AJ78">
        <f>CORREL(AJ$2:AJ$75,$AO$2:$AO$75)</f>
        <v>-0.4905127479593005</v>
      </c>
      <c r="AK78">
        <f>CORREL(AK$2:AK$75,$AO$2:$AO$75)</f>
        <v>-0.46622417675504374</v>
      </c>
      <c r="AL78">
        <f>CORREL(AL$2:AL$75,$AO$2:$AO$75)</f>
        <v>-0.43689788583852179</v>
      </c>
      <c r="AM78">
        <f>CORREL(AM$2:AM$75,$AO$2:$AO$75)</f>
        <v>-0.40853302687286758</v>
      </c>
      <c r="AN78">
        <f>CORREL(AN$2:AN$75,$AO$2:$AO$75)</f>
        <v>0.60321949639453398</v>
      </c>
      <c r="AO78">
        <f>CORREL(AO$2:AO$75,$AO$2:$AO$75)</f>
        <v>0.99999999999999989</v>
      </c>
      <c r="AP78">
        <f>CORREL(AP$2:AP$75,$AO$2:$AO$75)</f>
        <v>0.81612854443241079</v>
      </c>
      <c r="AQ78">
        <f>CORREL(AQ$2:AQ$75,$AO$2:$AO$75)</f>
        <v>-0.59765121910818741</v>
      </c>
      <c r="AR78">
        <f>CORREL(AR$2:AR$75,$AO$2:$AO$75)</f>
        <v>-0.96517323221999007</v>
      </c>
      <c r="AS78">
        <f>CORREL(AS$2:AS$75,$AO$2:$AO$75)</f>
        <v>-0.79284652256522903</v>
      </c>
    </row>
    <row r="79" spans="1:45">
      <c r="C79" t="s">
        <v>193</v>
      </c>
      <c r="D79">
        <f>CORREL(D$2:D$75,$AP$2:$AP$75)</f>
        <v>-0.11385949556397877</v>
      </c>
      <c r="E79">
        <f>CORREL(E$2:E$75,$AP$2:$AP$75)</f>
        <v>-0.21694662709370816</v>
      </c>
      <c r="F79">
        <f>CORREL(F$2:F$75,$AP$2:$AP$75)</f>
        <v>0.14999835320612662</v>
      </c>
      <c r="G79">
        <f>CORREL(G$2:G$75,$AP$2:$AP$75)</f>
        <v>2.2699429024697092E-2</v>
      </c>
      <c r="H79">
        <f>CORREL(H$2:H$75,$AP$2:$AP$75)</f>
        <v>-8.9541359607080914E-2</v>
      </c>
      <c r="I79">
        <f>CORREL(I$2:I$75,$AP$2:$AP$75)</f>
        <v>-0.22760835748488473</v>
      </c>
      <c r="J79">
        <f>CORREL(J$2:J$75,$AP$2:$AP$75)</f>
        <v>9.7590044857548928E-3</v>
      </c>
      <c r="K79">
        <f>CORREL(K$2:K$75,$AP$2:$AP$75)</f>
        <v>7.6714631543039591E-2</v>
      </c>
      <c r="L79">
        <f>CORREL(L$2:L$75,$AP$2:$AP$75)</f>
        <v>-6.8799213422400821E-2</v>
      </c>
      <c r="M79">
        <f>CORREL(M$2:M$75,$AP$2:$AP$75)</f>
        <v>2.3950495399604543E-2</v>
      </c>
      <c r="N79">
        <f>CORREL(N$2:N$75,$AP$2:$AP$75)</f>
        <v>-6.095550967378361E-2</v>
      </c>
      <c r="O79">
        <f>CORREL(O$2:O$75,$AP$2:$AP$75)</f>
        <v>-1.4029551361302189E-2</v>
      </c>
      <c r="P79">
        <f>CORREL(P$2:P$75,$AP$2:$AP$75)</f>
        <v>-7.3572375910004498E-2</v>
      </c>
      <c r="Q79">
        <f>CORREL(Q$2:Q$75,$AP$2:$AP$75)</f>
        <v>-5.4973874952228816E-2</v>
      </c>
      <c r="R79">
        <f>CORREL(R$2:R$75,$AP$2:$AP$75)</f>
        <v>-3.2946249930032132E-2</v>
      </c>
      <c r="S79">
        <f>CORREL(S$2:S$75,$AP$2:$AP$75)</f>
        <v>-3.0665982396895861E-3</v>
      </c>
      <c r="T79">
        <f>CORREL(T$2:T$75,$AP$2:$AP$75)</f>
        <v>7.3254474056307473E-2</v>
      </c>
      <c r="U79">
        <f>CORREL(U$2:U$75,$AP$2:$AP$75)</f>
        <v>8.3114811764816981E-3</v>
      </c>
      <c r="V79">
        <f>CORREL(V$2:V$75,$AP$2:$AP$75)</f>
        <v>9.296121920584649E-2</v>
      </c>
      <c r="W79">
        <f>CORREL(W$2:W$75,$AP$2:$AP$75)</f>
        <v>-0.26819425164824728</v>
      </c>
      <c r="X79">
        <f>CORREL(X$2:X$75,$AP$2:$AP$75)</f>
        <v>-0.1879701056096357</v>
      </c>
      <c r="Y79">
        <f>CORREL(Y$2:Y$75,$AP$2:$AP$75)</f>
        <v>2.8633439857220819E-2</v>
      </c>
      <c r="Z79">
        <f>CORREL(Z$2:Z$75,$AP$2:$AP$75)</f>
        <v>8.1184122377323309E-2</v>
      </c>
      <c r="AA79">
        <f>CORREL(AA$2:AA$75,$AP$2:$AP$75)</f>
        <v>-0.25391745310704261</v>
      </c>
      <c r="AB79">
        <f>CORREL(AB$2:AB$75,$AP$2:$AP$75)</f>
        <v>-8.1876637342075259E-3</v>
      </c>
      <c r="AC79">
        <f>CORREL(AC$2:AC$75,$AP$2:$AP$75)</f>
        <v>0.11956002618101982</v>
      </c>
      <c r="AD79">
        <f>CORREL(AD$2:AD$75,$AP$2:$AP$75)</f>
        <v>-6.7972353155000165E-2</v>
      </c>
      <c r="AE79">
        <f>CORREL(AE$2:AE$75,$AP$2:$AP$75)</f>
        <v>1.6211369952426262E-3</v>
      </c>
      <c r="AF79">
        <f>CORREL(AF$2:AF$75,$AP$2:$AP$75)</f>
        <v>-3.6579500309846844E-2</v>
      </c>
      <c r="AG79">
        <f>CORREL(AG$2:AG$75,$AP$2:$AP$75)</f>
        <v>1.0999699176234343E-2</v>
      </c>
      <c r="AH79">
        <f>CORREL(AH$2:AH$75,$AP$2:$AP$75)</f>
        <v>-8.4166814309029628E-2</v>
      </c>
      <c r="AI79">
        <f>CORREL(AI$2:AI$75,$AP$2:$AP$75)</f>
        <v>-4.079335198678976E-2</v>
      </c>
      <c r="AJ79">
        <f>CORREL(AJ$2:AJ$75,$AP$2:$AP$75)</f>
        <v>-2.6486771854981425E-2</v>
      </c>
      <c r="AK79">
        <f>CORREL(AK$2:AK$75,$AP$2:$AP$75)</f>
        <v>2.8716939540836131E-3</v>
      </c>
      <c r="AL79">
        <f>CORREL(AL$2:AL$75,$AP$2:$AP$75)</f>
        <v>-4.3231284601438304E-2</v>
      </c>
      <c r="AM79">
        <f>CORREL(AM$2:AM$75,$AP$2:$AP$75)</f>
        <v>2.3346567758508931E-2</v>
      </c>
      <c r="AN79">
        <f>CORREL(AN$2:AN$75,$AP$2:$AP$75)</f>
        <v>3.140953555800307E-2</v>
      </c>
      <c r="AO79">
        <f>CORREL(AO$2:AO$75,$AP$2:$AP$75)</f>
        <v>0.81612854443241079</v>
      </c>
      <c r="AP79">
        <f>CORREL(AP$2:AP$75,$AP$2:$AP$75)</f>
        <v>1</v>
      </c>
      <c r="AQ79">
        <f>CORREL(AQ$2:AQ$75,$AP$2:$AP$75)</f>
        <v>-3.674766466303906E-2</v>
      </c>
      <c r="AR79">
        <f>CORREL(AR$2:AR$75,$AP$2:$AP$75)</f>
        <v>-0.79139637791877038</v>
      </c>
      <c r="AS79">
        <f>CORREL(AS$2:AS$75,$AP$2:$AP$75)</f>
        <v>-0.97011674432466355</v>
      </c>
    </row>
    <row r="80" spans="1:45">
      <c r="C80" t="s">
        <v>194</v>
      </c>
      <c r="D80">
        <f>CORREL(D$2:D$75,$AQ$2:$AQ$75)</f>
        <v>-0.69485916105341083</v>
      </c>
      <c r="E80">
        <f>CORREL(E$2:E$75,$AQ$2:$AQ$75)</f>
        <v>0.28233572980675037</v>
      </c>
      <c r="F80">
        <f>CORREL(F$2:F$75,$AQ$2:$AQ$75)</f>
        <v>-0.64387647902071377</v>
      </c>
      <c r="G80">
        <f>CORREL(G$2:G$75,$AQ$2:$AQ$75)</f>
        <v>0.32624879420016734</v>
      </c>
      <c r="H80">
        <f>CORREL(H$2:H$75,$AQ$2:$AQ$75)</f>
        <v>-0.76112541267323175</v>
      </c>
      <c r="I80">
        <f>CORREL(I$2:I$75,$AQ$2:$AQ$75)</f>
        <v>0.21047812642310171</v>
      </c>
      <c r="J80">
        <f>CORREL(J$2:J$75,$AQ$2:$AQ$75)</f>
        <v>-0.83888553667750509</v>
      </c>
      <c r="K80">
        <f>CORREL(K$2:K$75,$AQ$2:$AQ$75)</f>
        <v>0.68782444008978794</v>
      </c>
      <c r="L80">
        <f>CORREL(L$2:L$75,$AQ$2:$AQ$75)</f>
        <v>0.74126093095612167</v>
      </c>
      <c r="M80">
        <f>CORREL(M$2:M$75,$AQ$2:$AQ$75)</f>
        <v>0.34874307416427924</v>
      </c>
      <c r="N80">
        <f>CORREL(N$2:N$75,$AQ$2:$AQ$75)</f>
        <v>0.64547142181470285</v>
      </c>
      <c r="O80">
        <f>CORREL(O$2:O$75,$AQ$2:$AQ$75)</f>
        <v>0.71971433642349747</v>
      </c>
      <c r="P80">
        <f>CORREL(P$2:P$75,$AQ$2:$AQ$75)</f>
        <v>0.1333299057833727</v>
      </c>
      <c r="Q80">
        <f>CORREL(Q$2:Q$75,$AQ$2:$AQ$75)</f>
        <v>0.78160108871276224</v>
      </c>
      <c r="R80">
        <f>CORREL(R$2:R$75,$AQ$2:$AQ$75)</f>
        <v>0.82685302911175662</v>
      </c>
      <c r="S80">
        <f>CORREL(S$2:S$75,$AQ$2:$AQ$75)</f>
        <v>-0.82265525088271041</v>
      </c>
      <c r="T80">
        <f>CORREL(T$2:T$75,$AQ$2:$AQ$75)</f>
        <v>-0.70212449272201072</v>
      </c>
      <c r="U80">
        <f>CORREL(U$2:U$75,$AQ$2:$AQ$75)</f>
        <v>0.71857557102951519</v>
      </c>
      <c r="V80">
        <f>CORREL(V$2:V$75,$AQ$2:$AQ$75)</f>
        <v>0.69051050297614958</v>
      </c>
      <c r="W80">
        <f>CORREL(W$2:W$75,$AQ$2:$AQ$75)</f>
        <v>0.25682800010210849</v>
      </c>
      <c r="X80">
        <f>CORREL(X$2:X$75,$AQ$2:$AQ$75)</f>
        <v>0.67159712195318277</v>
      </c>
      <c r="Y80">
        <f>CORREL(Y$2:Y$75,$AQ$2:$AQ$75)</f>
        <v>0.33523377650761083</v>
      </c>
      <c r="Z80">
        <f>CORREL(Z$2:Z$75,$AQ$2:$AQ$75)</f>
        <v>0.76191865338351483</v>
      </c>
      <c r="AA80">
        <f>CORREL(AA$2:AA$75,$AQ$2:$AQ$75)</f>
        <v>0.19744375504577455</v>
      </c>
      <c r="AB80">
        <f>CORREL(AB$2:AB$75,$AQ$2:$AQ$75)</f>
        <v>0.83399716757989706</v>
      </c>
      <c r="AC80">
        <f>CORREL(AC$2:AC$75,$AQ$2:$AQ$75)</f>
        <v>0.67478472652223931</v>
      </c>
      <c r="AD80">
        <f>CORREL(AD$2:AD$75,$AQ$2:$AQ$75)</f>
        <v>0.74268908994404426</v>
      </c>
      <c r="AE80">
        <f>CORREL(AE$2:AE$75,$AQ$2:$AQ$75)</f>
        <v>0.32456749906399057</v>
      </c>
      <c r="AF80">
        <f>CORREL(AF$2:AF$75,$AQ$2:$AQ$75)</f>
        <v>0.67697406437326979</v>
      </c>
      <c r="AG80">
        <f>CORREL(AG$2:AG$75,$AQ$2:$AQ$75)</f>
        <v>0.73665698602633667</v>
      </c>
      <c r="AH80">
        <f>CORREL(AH$2:AH$75,$AQ$2:$AQ$75)</f>
        <v>7.6584104241121068E-2</v>
      </c>
      <c r="AI80">
        <f>CORREL(AI$2:AI$75,$AQ$2:$AQ$75)</f>
        <v>0.79358098655277298</v>
      </c>
      <c r="AJ80">
        <f>CORREL(AJ$2:AJ$75,$AQ$2:$AQ$75)</f>
        <v>0.82681645500918954</v>
      </c>
      <c r="AK80">
        <f>CORREL(AK$2:AK$75,$AQ$2:$AQ$75)</f>
        <v>0.82222460958030985</v>
      </c>
      <c r="AL80">
        <f>CORREL(AL$2:AL$75,$AQ$2:$AQ$75)</f>
        <v>0.6911673091136008</v>
      </c>
      <c r="AM80">
        <f>CORREL(AM$2:AM$75,$AQ$2:$AQ$75)</f>
        <v>0.73860788998842919</v>
      </c>
      <c r="AN80">
        <f>CORREL(AN$2:AN$75,$AQ$2:$AQ$75)</f>
        <v>-0.98300122412225521</v>
      </c>
      <c r="AO80">
        <f>CORREL(AO$2:AO$75,$AQ$2:$AQ$75)</f>
        <v>-0.59765121910818741</v>
      </c>
      <c r="AP80">
        <f>CORREL(AP$2:AP$75,$AQ$2:$AQ$75)</f>
        <v>-3.674766466303906E-2</v>
      </c>
      <c r="AQ80">
        <f>CORREL(AQ$2:AQ$75,$AQ$2:$AQ$75)</f>
        <v>0.99999999999999989</v>
      </c>
      <c r="AR80">
        <f>CORREL(AR$2:AR$75,$AQ$2:$AQ$75)</f>
        <v>0.58599489799278892</v>
      </c>
      <c r="AS80">
        <f>CORREL(AS$2:AS$75,$AQ$2:$AQ$75)</f>
        <v>3.5685780105295446E-2</v>
      </c>
    </row>
    <row r="81" spans="3:45">
      <c r="C81" t="s">
        <v>195</v>
      </c>
      <c r="D81">
        <f>CORREL(D$2:D$75,$AR$2:$AR$75)</f>
        <v>-0.30567169773898983</v>
      </c>
      <c r="E81">
        <f>CORREL(E$2:E$75,$AR$2:$AR$75)</f>
        <v>0.31122651217648178</v>
      </c>
      <c r="F81">
        <f>CORREL(F$2:F$75,$AR$2:$AR$75)</f>
        <v>-0.45673846724460399</v>
      </c>
      <c r="G81">
        <f>CORREL(G$2:G$75,$AR$2:$AR$75)</f>
        <v>0.15686455539521443</v>
      </c>
      <c r="H81">
        <f>CORREL(H$2:H$75,$AR$2:$AR$75)</f>
        <v>-0.36010899961307974</v>
      </c>
      <c r="I81">
        <f>CORREL(I$2:I$75,$AR$2:$AR$75)</f>
        <v>0.27777214057714589</v>
      </c>
      <c r="J81">
        <f>CORREL(J$2:J$75,$AR$2:$AR$75)</f>
        <v>-0.4738882085886022</v>
      </c>
      <c r="K81">
        <f>CORREL(K$2:K$75,$AR$2:$AR$75)</f>
        <v>0.32603619054615407</v>
      </c>
      <c r="L81">
        <f>CORREL(L$2:L$75,$AR$2:$AR$75)</f>
        <v>0.45903610794006805</v>
      </c>
      <c r="M81">
        <f>CORREL(M$2:M$75,$AR$2:$AR$75)</f>
        <v>0.18044521085002366</v>
      </c>
      <c r="N81">
        <f>CORREL(N$2:N$75,$AR$2:$AR$75)</f>
        <v>0.38649725196019608</v>
      </c>
      <c r="O81">
        <f>CORREL(O$2:O$75,$AR$2:$AR$75)</f>
        <v>0.40376723712097656</v>
      </c>
      <c r="P81">
        <f>CORREL(P$2:P$75,$AR$2:$AR$75)</f>
        <v>0.11106129399335164</v>
      </c>
      <c r="Q81">
        <f>CORREL(Q$2:Q$75,$AR$2:$AR$75)</f>
        <v>0.47261166053890108</v>
      </c>
      <c r="R81">
        <f>CORREL(R$2:R$75,$AR$2:$AR$75)</f>
        <v>0.48569041110943911</v>
      </c>
      <c r="S81">
        <f>CORREL(S$2:S$75,$AR$2:$AR$75)</f>
        <v>-0.45561746145684173</v>
      </c>
      <c r="T81">
        <f>CORREL(T$2:T$75,$AR$2:$AR$75)</f>
        <v>-0.43252759763614479</v>
      </c>
      <c r="U81">
        <f>CORREL(U$2:U$75,$AR$2:$AR$75)</f>
        <v>0.3910730415924123</v>
      </c>
      <c r="V81">
        <f>CORREL(V$2:V$75,$AR$2:$AR$75)</f>
        <v>0.30938973270038078</v>
      </c>
      <c r="W81">
        <f>CORREL(W$2:W$75,$AR$2:$AR$75)</f>
        <v>0.32943327941951628</v>
      </c>
      <c r="X81">
        <f>CORREL(X$2:X$75,$AR$2:$AR$75)</f>
        <v>0.51220345745626705</v>
      </c>
      <c r="Y81">
        <f>CORREL(Y$2:Y$75,$AR$2:$AR$75)</f>
        <v>0.16054447569965782</v>
      </c>
      <c r="Z81">
        <f>CORREL(Z$2:Z$75,$AR$2:$AR$75)</f>
        <v>0.3548370537142041</v>
      </c>
      <c r="AA81">
        <f>CORREL(AA$2:AA$75,$AR$2:$AR$75)</f>
        <v>0.28386817529755543</v>
      </c>
      <c r="AB81">
        <f>CORREL(AB$2:AB$75,$AR$2:$AR$75)</f>
        <v>0.46664984685269462</v>
      </c>
      <c r="AC81">
        <f>CORREL(AC$2:AC$75,$AR$2:$AR$75)</f>
        <v>0.27247680548789488</v>
      </c>
      <c r="AD81">
        <f>CORREL(AD$2:AD$75,$AR$2:$AR$75)</f>
        <v>0.47097055345327637</v>
      </c>
      <c r="AE81">
        <f>CORREL(AE$2:AE$75,$AR$2:$AR$75)</f>
        <v>0.18606468315794394</v>
      </c>
      <c r="AF81">
        <f>CORREL(AF$2:AF$75,$AR$2:$AR$75)</f>
        <v>0.40794016905464553</v>
      </c>
      <c r="AG81">
        <f>CORREL(AG$2:AG$75,$AR$2:$AR$75)</f>
        <v>0.40722925778249974</v>
      </c>
      <c r="AH81">
        <f>CORREL(AH$2:AH$75,$AR$2:$AR$75)</f>
        <v>0.10457305187116753</v>
      </c>
      <c r="AI81">
        <f>CORREL(AI$2:AI$75,$AR$2:$AR$75)</f>
        <v>0.48292109531046473</v>
      </c>
      <c r="AJ81">
        <f>CORREL(AJ$2:AJ$75,$AR$2:$AR$75)</f>
        <v>0.48384816304677047</v>
      </c>
      <c r="AK81">
        <f>CORREL(AK$2:AK$75,$AR$2:$AR$75)</f>
        <v>0.45130721223250353</v>
      </c>
      <c r="AL81">
        <f>CORREL(AL$2:AL$75,$AR$2:$AR$75)</f>
        <v>0.41686316327283257</v>
      </c>
      <c r="AM81">
        <f>CORREL(AM$2:AM$75,$AR$2:$AR$75)</f>
        <v>0.39005126493522529</v>
      </c>
      <c r="AN81">
        <f>CORREL(AN$2:AN$75,$AR$2:$AR$75)</f>
        <v>-0.57711706763090598</v>
      </c>
      <c r="AO81">
        <f>CORREL(AO$2:AO$75,$AR$2:$AR$75)</f>
        <v>-0.96517323221999007</v>
      </c>
      <c r="AP81">
        <f>CORREL(AP$2:AP$75,$AR$2:$AR$75)</f>
        <v>-0.79139637791877038</v>
      </c>
      <c r="AQ81">
        <f>CORREL(AQ$2:AQ$75,$AR$2:$AR$75)</f>
        <v>0.58599489799278892</v>
      </c>
      <c r="AR81">
        <f>CORREL(AR$2:AR$75,$AR$2:$AR$75)</f>
        <v>1.0000000000000002</v>
      </c>
      <c r="AS81">
        <f>CORREL(AS$2:AS$75,$AR$2:$AR$75)</f>
        <v>0.78867086264346553</v>
      </c>
    </row>
    <row r="82" spans="3:45">
      <c r="C82" t="s">
        <v>196</v>
      </c>
      <c r="D82">
        <f>CORREL(D$2:D$75,$AS$2:$AS$75)</f>
        <v>0.11158561311274859</v>
      </c>
      <c r="E82">
        <f>CORREL(E$2:E$75,$AS$2:$AS$75)</f>
        <v>0.20628795423435442</v>
      </c>
      <c r="F82">
        <f>CORREL(F$2:F$75,$AS$2:$AS$75)</f>
        <v>-0.15744027332286259</v>
      </c>
      <c r="G82">
        <f>CORREL(G$2:G$75,$AS$2:$AS$75)</f>
        <v>-2.0077072827393242E-2</v>
      </c>
      <c r="H82">
        <f>CORREL(H$2:H$75,$AS$2:$AS$75)</f>
        <v>9.187536235256176E-2</v>
      </c>
      <c r="I82">
        <f>CORREL(I$2:I$75,$AS$2:$AS$75)</f>
        <v>0.21908310309047366</v>
      </c>
      <c r="J82">
        <f>CORREL(J$2:J$75,$AS$2:$AS$75)</f>
        <v>-4.1057136359792541E-3</v>
      </c>
      <c r="K82">
        <f>CORREL(K$2:K$75,$AS$2:$AS$75)</f>
        <v>-8.9023923389398713E-2</v>
      </c>
      <c r="L82">
        <f>CORREL(L$2:L$75,$AS$2:$AS$75)</f>
        <v>5.573686206972199E-2</v>
      </c>
      <c r="M82">
        <f>CORREL(M$2:M$75,$AS$2:$AS$75)</f>
        <v>-4.3349171555266297E-2</v>
      </c>
      <c r="N82">
        <f>CORREL(N$2:N$75,$AS$2:$AS$75)</f>
        <v>5.4710856580169179E-2</v>
      </c>
      <c r="O82">
        <f>CORREL(O$2:O$75,$AS$2:$AS$75)</f>
        <v>7.5202893230428159E-3</v>
      </c>
      <c r="P82">
        <f>CORREL(P$2:P$75,$AS$2:$AS$75)</f>
        <v>7.1594915375388396E-2</v>
      </c>
      <c r="Q82">
        <f>CORREL(Q$2:Q$75,$AS$2:$AS$75)</f>
        <v>4.9624368278766415E-2</v>
      </c>
      <c r="R82">
        <f>CORREL(R$2:R$75,$AS$2:$AS$75)</f>
        <v>3.229829411661763E-2</v>
      </c>
      <c r="S82">
        <f>CORREL(S$2:S$75,$AS$2:$AS$75)</f>
        <v>6.1506863458331579E-3</v>
      </c>
      <c r="T82">
        <f>CORREL(T$2:T$75,$AS$2:$AS$75)</f>
        <v>-7.8501745573466716E-2</v>
      </c>
      <c r="U82">
        <f>CORREL(U$2:U$75,$AS$2:$AS$75)</f>
        <v>-2.1058822408794621E-2</v>
      </c>
      <c r="V82">
        <f>CORREL(V$2:V$75,$AS$2:$AS$75)</f>
        <v>-8.5439221568012258E-2</v>
      </c>
      <c r="W82">
        <f>CORREL(W$2:W$75,$AS$2:$AS$75)</f>
        <v>0.2534614779620149</v>
      </c>
      <c r="X82">
        <f>CORREL(X$2:X$75,$AS$2:$AS$75)</f>
        <v>0.18449973803954589</v>
      </c>
      <c r="Y82">
        <f>CORREL(Y$2:Y$75,$AS$2:$AS$75)</f>
        <v>-2.6173489619841502E-2</v>
      </c>
      <c r="Z82">
        <f>CORREL(Z$2:Z$75,$AS$2:$AS$75)</f>
        <v>-7.7543062437544594E-2</v>
      </c>
      <c r="AA82">
        <f>CORREL(AA$2:AA$75,$AS$2:$AS$75)</f>
        <v>0.24367707045951351</v>
      </c>
      <c r="AB82">
        <f>CORREL(AB$2:AB$75,$AS$2:$AS$75)</f>
        <v>8.4958650985477654E-3</v>
      </c>
      <c r="AC82">
        <f>CORREL(AC$2:AC$75,$AS$2:$AS$75)</f>
        <v>-0.12393095043948968</v>
      </c>
      <c r="AD82">
        <f>CORREL(AD$2:AD$75,$AS$2:$AS$75)</f>
        <v>5.9687181822855165E-2</v>
      </c>
      <c r="AE82">
        <f>CORREL(AE$2:AE$75,$AS$2:$AS$75)</f>
        <v>-1.966174277670938E-2</v>
      </c>
      <c r="AF82">
        <f>CORREL(AF$2:AF$75,$AS$2:$AS$75)</f>
        <v>2.6926841811553998E-2</v>
      </c>
      <c r="AG82">
        <f>CORREL(AG$2:AG$75,$AS$2:$AS$75)</f>
        <v>-1.0312967924395362E-2</v>
      </c>
      <c r="AH82">
        <f>CORREL(AH$2:AH$75,$AS$2:$AS$75)</f>
        <v>8.4692468840836477E-2</v>
      </c>
      <c r="AI82">
        <f>CORREL(AI$2:AI$75,$AS$2:$AS$75)</f>
        <v>4.545752414646341E-2</v>
      </c>
      <c r="AJ82">
        <f>CORREL(AJ$2:AJ$75,$AS$2:$AS$75)</f>
        <v>3.2627626708942675E-2</v>
      </c>
      <c r="AK82">
        <f>CORREL(AK$2:AK$75,$AS$2:$AS$75)</f>
        <v>-6.8133021866411162E-4</v>
      </c>
      <c r="AL82">
        <f>CORREL(AL$2:AL$75,$AS$2:$AS$75)</f>
        <v>5.748708672372016E-2</v>
      </c>
      <c r="AM82">
        <f>CORREL(AM$2:AM$75,$AS$2:$AS$75)</f>
        <v>-3.2811649835992732E-2</v>
      </c>
      <c r="AN82">
        <f>CORREL(AN$2:AN$75,$AS$2:$AS$75)</f>
        <v>-3.2384857831550623E-2</v>
      </c>
      <c r="AO82">
        <f>CORREL(AO$2:AO$75,$AS$2:$AS$75)</f>
        <v>-0.79284652256522903</v>
      </c>
      <c r="AP82">
        <f>CORREL(AP$2:AP$75,$AS$2:$AS$75)</f>
        <v>-0.97011674432466355</v>
      </c>
      <c r="AQ82">
        <f>CORREL(AQ$2:AQ$75,$AS$2:$AS$75)</f>
        <v>3.5685780105295446E-2</v>
      </c>
      <c r="AR82">
        <f>CORREL(AR$2:AR$75,$AS$2:$AS$75)</f>
        <v>0.78867086264346553</v>
      </c>
      <c r="AS82">
        <f>CORREL(AS$2:AS$75,$AS$2:$AS$75)</f>
        <v>1.0000000000000002</v>
      </c>
    </row>
  </sheetData>
  <sortState ref="A2:BC75">
    <sortCondition ref="AK2:AK7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100 IP plus</vt:lpstr>
      <vt:lpstr>100ip nq</vt:lpstr>
      <vt:lpstr>qualifying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Kreutzer</dc:creator>
  <cp:lastModifiedBy>Peter Kreutzer</cp:lastModifiedBy>
  <dcterms:created xsi:type="dcterms:W3CDTF">2015-02-22T22:29:33Z</dcterms:created>
  <dcterms:modified xsi:type="dcterms:W3CDTF">2015-02-23T16:08:48Z</dcterms:modified>
</cp:coreProperties>
</file>